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per luci fino a 4,00 ml H=16+5" sheetId="1" r:id="rId1"/>
    <sheet name="luci da 4,01 a 6,50 ml H=16+5" sheetId="2" r:id="rId2"/>
    <sheet name="per luci fino a 4,00 ml H=20+5" sheetId="3" r:id="rId3"/>
    <sheet name="luci da 4,01 a 6,00 ml H=20+5" sheetId="4" r:id="rId4"/>
    <sheet name="luci da 6,01 a 7,50 ml H=20+5" sheetId="5" r:id="rId5"/>
    <sheet name="per luci fino a 4,00 ml H=25+5" sheetId="6" r:id="rId6"/>
    <sheet name="luci da 4,01 a 6,00 ml H=25+5" sheetId="7" r:id="rId7"/>
    <sheet name="luci da 6,01 a 7,50 ml H=25+5" sheetId="8" r:id="rId8"/>
    <sheet name="luci da 7,51 a 8,50 ml H=25+5" sheetId="9" r:id="rId9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<sst xmlns="http://schemas.openxmlformats.org/spreadsheetml/2006/main" count="216" uniqueCount="30">
  <si>
    <t>Elementi di analisi</t>
  </si>
  <si>
    <t>Fornitura di travetti prec. 9x12
e blocchi in laterizio compreso
trasporto a destino</t>
  </si>
  <si>
    <t>Rompitratta provvisori (a corpo)</t>
  </si>
  <si>
    <t>Conglomerato per getto
di completamento</t>
  </si>
  <si>
    <t>Manodopera</t>
  </si>
  <si>
    <t>Nolo gru</t>
  </si>
  <si>
    <t>UM</t>
  </si>
  <si>
    <t>Q.tà</t>
  </si>
  <si>
    <t>Prezzo Un.</t>
  </si>
  <si>
    <t>Importo</t>
  </si>
  <si>
    <t>mq</t>
  </si>
  <si>
    <t>mc/mq</t>
  </si>
  <si>
    <t>Kg/mq</t>
  </si>
  <si>
    <t>h/mq</t>
  </si>
  <si>
    <t>Sommano €/mq</t>
  </si>
  <si>
    <t>Totale €/mq</t>
  </si>
  <si>
    <t>Perc.</t>
  </si>
  <si>
    <t>Spese generali ed utili d'Impresa €/mq</t>
  </si>
  <si>
    <t>Armatura di getto (acciaio B450C)</t>
  </si>
  <si>
    <t>Armatura di ripartizione</t>
  </si>
  <si>
    <t>SOLAIO A TRAVETTI IN C.A.P. SEZ. 9x12 - Voce di analisi</t>
  </si>
  <si>
    <r>
      <t>Solaio a struttura mista in laterocemento di altezza H=16+5 cm, realizzato con travetti in c.a.p.(C45/55) di dimensioni cm 9x12 con suola in granulato di laterizio, blocchi interposti in laterizio,interasse cm 62, caldana cm 5,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
Sia i componenti prefabbricati, prodotti in conformità alla UNI EN 15037 in stabilimento con Sistema di Qualità certificato secondo Norma UNI EN ISO 9001,  che i materiali per la finitura in opera devono possedere le caratteristiche prescritte dalle vigenti norme, con particolare riferimento al DM 17.01.2018 (NTC2018).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fino a 4,00 m..............</t>
    </r>
  </si>
  <si>
    <r>
      <t>Solaio a struttura mista in laterocemento di altezza H=16+5 cm, realizzato con travetti in c.a.p.(C45/55) di dimensioni cm 9x12 con suola in granulato di laterizio, blocchi interposti in laterizio,interasse cm 62, caldana cm 5,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
Sia i componenti prefabbricati, prodotti in conformità alla UNI EN 15037 in stabilimento con Sistema di Qualità certificato secondo Norma UNI EN ISO 9001,  che i materiali per la finitura in opera devono possedere le caratteristiche prescritte dalle vigenti norme, con particolare riferimento al DM 17.01.2018 (NTC2018).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4,01 a 6,50 m..............</t>
    </r>
  </si>
  <si>
    <r>
      <t>Solaio a struttura mista in laterocemento di altezza H=20+5 cm, realizzato con travetti in c.a.p.(C45/55) di dimensioni cm 9x12 con suola in granulato di laterizio, blocchi interposti in laterizio,interasse cm 62, caldana cm 5,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
Sia i componenti prefabbricati, prodotti in conformità alla UNI EN 15037 in stabilimento con Sistema di Qualità certificato secondo Norma UNI EN ISO 9001,  che i materiali per la finitura in opera devono possedere le caratteristiche prescritte dalle vigenti norme, con particolare riferimento al DM 17.01.2018 (NTC2018).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fino a 4,00 m..............</t>
    </r>
  </si>
  <si>
    <r>
      <t>Solaio a struttura mista in laterocemento di altezza H=20+5 cm, realizzato con travetti in c.a.p.(C45/55) di dimensioni cm 9x12 con suola in granulato di laterizio, blocchi interposti in laterizio,interasse cm 62, caldana cm 5,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
Sia i componenti prefabbricati, prodotti in conformità alla UNI EN 15037 in stabilimento con Sistema di Qualità certificato secondo Norma UNI EN ISO 9001,  che i materiali per la finitura in opera devono possedere le caratteristiche prescritte dalle vigenti norme, con particolare riferimento al DM 17.01.2018 (NTC2018).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4,01 a 6,00 m..............</t>
    </r>
  </si>
  <si>
    <r>
      <t>Solaio a struttura mista in laterocemento di altezza H=20+5 cm, realizzato con travetti in c.a.p.(C45/55) di dimensioni cm 9x12 con suola in granulato di laterizio, blocchi interposti in laterizio,interasse cm 62, caldana cm 5,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
Sia i componenti prefabbricati, prodotti in conformità alla UNI EN 15037 in stabilimento con Sistema di Qualità certificato secondo Norma UNI EN ISO 9001,  che i materiali per la finitura in opera devono possedere le caratteristiche prescritte dalle vigenti norme, con particolare riferimento al DM 17.01.2018 (NTC2018).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6,01 a 7,50 m..............</t>
    </r>
  </si>
  <si>
    <r>
      <t>Solaio a struttura mista in laterocemento di altezza H=25+5 cm, realizzato con travetti in c.a.p.(C45/55) di dimensioni cm 9x12 con suola in granulato di laterizio, blocchi interposti in laterizio,interasse cm 62, caldana cm 5,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
Sia i componenti prefabbricati, prodotti in conformità alla UNI EN 15037 in stabilimento con Sistema di Qualità certificato secondo Norma UNI EN ISO 9001,  che i materiali per la finitura in opera devono possedere le caratteristiche prescritte dalle vigenti norme, con particolare riferimento al DM 17.01.2018 (NTC2018).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fino a 4,00 m..............</t>
    </r>
  </si>
  <si>
    <r>
      <t>Solaio a struttura mista in laterocemento di altezza H=25+5 cm, realizzato con travetti in c.a.p.(C45/55) di dimensioni cm 9x12 con suola in granulato di laterizio, blocchi interposti in laterizio,interasse cm 62, caldana cm 5,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
Sia i componenti prefabbricati, prodotti in conformità alla UNI EN 15037 in stabilimento con Sistema di Qualità certificato secondo Norma UNI EN ISO 9001,  che i materiali per la finitura in opera devono possedere le caratteristiche prescritte dalle vigenti norme, con particolare riferimento al DM 17.01.2018 (NTC2018).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4,01 a 6,00 m..............</t>
    </r>
  </si>
  <si>
    <r>
      <t>Solaio a struttura mista in laterocemento di altezza H=25+5 cm, realizzato con travetti in c.a.p.(C45/55) di dimensioni cm 9x12 con suola in granulato di laterizio, blocchi interposti in laterizio,interasse cm 62, caldana cm 5,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
Sia i componenti prefabbricati, prodotti in conformità alla UNI EN 15037 in stabilimento con Sistema di Qualità certificato secondo Norma UNI EN ISO 9001,  che i materiali per la finitura in opera devono possedere le caratteristiche prescritte dalle vigenti norme, con particolare riferimento al DM 17.01.2018 (NTC2018).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6,01 a 7,50 m..............</t>
    </r>
  </si>
  <si>
    <r>
      <t>Solaio a struttura mista in laterocemento di altezza H=25+5 cm, realizzato con travetti in c.a.p.(C45/55) di dimensioni cm 9x12 con suola in granulato di laterizio, blocchi interposti in laterizio,interasse cm 62, caldana cm 5,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
Sia i componenti prefabbricati, prodotti in conformità alla UNI EN 15037 in stabilimento con Sistema di Qualità certificato secondo Norma UNI EN ISO 9001,  che i materiali per la finitura in opera devono possedere le caratteristiche prescritte dalle vigenti norme, con particolare riferimento al DM 17.01.2018 (NTC2018).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7,51 a 8,50 m..............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</si>
</sst>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0"/>
    <numFmt numFmtId="171" formatCode="0.000"/>
    <numFmt numFmtId="172" formatCode="0.00#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172" fontId="2" fillId="0" borderId="10" xfId="0" applyNumberFormat="1" applyFont="1" applyBorder="1" applyAlignment="1" applyProtection="1">
      <alignment horizontal="lef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vertical="center" wrapText="1"/>
      <protection/>
    </xf>
    <xf numFmtId="4" fontId="2" fillId="0" borderId="10" xfId="0" applyNumberFormat="1" applyFont="1" applyBorder="1" applyAlignment="1" applyProtection="1">
      <alignment vertical="center" wrapText="1"/>
      <protection locked="0"/>
    </xf>
    <xf numFmtId="4" fontId="2" fillId="33" borderId="1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Alignment="1" applyProtection="1">
      <alignment vertical="center" wrapText="1"/>
      <protection/>
    </xf>
    <xf numFmtId="4" fontId="2" fillId="0" borderId="13" xfId="0" applyNumberFormat="1" applyFont="1" applyBorder="1" applyAlignment="1" applyProtection="1">
      <alignment vertical="center" wrapText="1"/>
      <protection/>
    </xf>
    <xf numFmtId="4" fontId="0" fillId="0" borderId="0" xfId="0" applyNumberFormat="1" applyAlignment="1" applyProtection="1">
      <alignment vertical="center" wrapText="1"/>
      <protection/>
    </xf>
    <xf numFmtId="172" fontId="2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4"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4" width="12.7109375" style="18" customWidth="1"/>
    <col min="5" max="5" width="11.7109375" style="18" customWidth="1"/>
    <col min="6" max="16384" width="9.140625" style="1" customWidth="1"/>
  </cols>
  <sheetData>
    <row r="1" spans="1:5" ht="12.75" customHeight="1">
      <c r="A1" s="22" t="s">
        <v>20</v>
      </c>
      <c r="B1" s="22"/>
      <c r="C1" s="22"/>
      <c r="D1" s="22"/>
      <c r="E1" s="22"/>
    </row>
    <row r="2" spans="1:5" ht="150.75" customHeight="1">
      <c r="A2" s="23" t="s">
        <v>21</v>
      </c>
      <c r="B2" s="23"/>
      <c r="C2" s="23"/>
      <c r="D2" s="23"/>
      <c r="E2" s="23"/>
    </row>
    <row r="3" spans="1:5" ht="30">
      <c r="A3" s="3" t="s">
        <v>0</v>
      </c>
      <c r="B3" s="4" t="s">
        <v>6</v>
      </c>
      <c r="C3" s="5" t="s">
        <v>7</v>
      </c>
      <c r="D3" s="12" t="s">
        <v>8</v>
      </c>
      <c r="E3" s="12" t="s">
        <v>9</v>
      </c>
    </row>
    <row r="4" spans="1:5" ht="49.5" customHeight="1">
      <c r="A4" s="6" t="s">
        <v>1</v>
      </c>
      <c r="B4" s="6" t="s">
        <v>10</v>
      </c>
      <c r="C4" s="19">
        <v>1</v>
      </c>
      <c r="D4" s="14"/>
      <c r="E4" s="13">
        <f>C4*D4</f>
        <v>0</v>
      </c>
    </row>
    <row r="5" spans="1:5" ht="21" customHeight="1">
      <c r="A5" s="6" t="s">
        <v>2</v>
      </c>
      <c r="B5" s="20"/>
      <c r="C5" s="11"/>
      <c r="D5" s="14"/>
      <c r="E5" s="13">
        <f aca="true" t="shared" si="0" ref="E5:E10">C5*D5</f>
        <v>0</v>
      </c>
    </row>
    <row r="6" spans="1:5" ht="36" customHeight="1">
      <c r="A6" s="6" t="s">
        <v>3</v>
      </c>
      <c r="B6" s="6" t="s">
        <v>11</v>
      </c>
      <c r="C6" s="19">
        <f>0.092*C4</f>
        <v>0.092</v>
      </c>
      <c r="D6" s="14"/>
      <c r="E6" s="13">
        <f t="shared" si="0"/>
        <v>0</v>
      </c>
    </row>
    <row r="7" spans="1:5" ht="21" customHeight="1">
      <c r="A7" s="6" t="s">
        <v>18</v>
      </c>
      <c r="B7" s="6" t="s">
        <v>12</v>
      </c>
      <c r="C7" s="19">
        <f>2.2*C4</f>
        <v>2.2</v>
      </c>
      <c r="D7" s="14"/>
      <c r="E7" s="13">
        <f t="shared" si="0"/>
        <v>0</v>
      </c>
    </row>
    <row r="8" spans="1:5" ht="21" customHeight="1">
      <c r="A8" s="6" t="s">
        <v>19</v>
      </c>
      <c r="B8" s="6" t="s">
        <v>12</v>
      </c>
      <c r="C8" s="19">
        <f>2.22*C4</f>
        <v>2.22</v>
      </c>
      <c r="D8" s="14"/>
      <c r="E8" s="13">
        <f t="shared" si="0"/>
        <v>0</v>
      </c>
    </row>
    <row r="9" spans="1:5" ht="21" customHeight="1">
      <c r="A9" s="6" t="s">
        <v>4</v>
      </c>
      <c r="B9" s="6" t="s">
        <v>13</v>
      </c>
      <c r="C9" s="19">
        <f>1.3*C4</f>
        <v>1.3</v>
      </c>
      <c r="D9" s="14"/>
      <c r="E9" s="13">
        <f t="shared" si="0"/>
        <v>0</v>
      </c>
    </row>
    <row r="10" spans="1:5" ht="21" customHeight="1">
      <c r="A10" s="6" t="s">
        <v>5</v>
      </c>
      <c r="B10" s="6" t="s">
        <v>13</v>
      </c>
      <c r="C10" s="19">
        <f>0.03*C4</f>
        <v>0.03</v>
      </c>
      <c r="D10" s="14"/>
      <c r="E10" s="13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5"/>
      <c r="E11" s="15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6"/>
      <c r="E12" s="13">
        <f>E11*B12/100</f>
        <v>0</v>
      </c>
    </row>
    <row r="13" spans="1:5" ht="21" customHeight="1">
      <c r="A13" s="9" t="s">
        <v>15</v>
      </c>
      <c r="B13" s="10"/>
      <c r="C13" s="10"/>
      <c r="D13" s="17"/>
      <c r="E13" s="15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4" dxfId="0" operator="equal" stopIfTrue="1">
      <formula>0</formula>
    </cfRule>
  </conditionalFormatting>
  <conditionalFormatting sqref="E11 E13">
    <cfRule type="cellIs" priority="3" dxfId="2" operator="equal" stopIfTrue="1">
      <formula>0</formula>
    </cfRule>
  </conditionalFormatting>
  <conditionalFormatting sqref="E8">
    <cfRule type="cellIs" priority="2" dxfId="0" operator="equal" stopIfTrue="1">
      <formula>0</formula>
    </cfRule>
  </conditionalFormatting>
  <conditionalFormatting sqref="E4:E10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1200" verticalDpi="1200" orientation="portrait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4" width="12.7109375" style="18" customWidth="1"/>
    <col min="5" max="5" width="11.7109375" style="18" customWidth="1"/>
    <col min="6" max="16384" width="9.140625" style="1" customWidth="1"/>
  </cols>
  <sheetData>
    <row r="1" spans="1:5" ht="12.75" customHeight="1">
      <c r="A1" s="22" t="s">
        <v>20</v>
      </c>
      <c r="B1" s="22"/>
      <c r="C1" s="22"/>
      <c r="D1" s="22"/>
      <c r="E1" s="22"/>
    </row>
    <row r="2" spans="1:5" ht="150.75" customHeight="1">
      <c r="A2" s="23" t="s">
        <v>22</v>
      </c>
      <c r="B2" s="23"/>
      <c r="C2" s="23"/>
      <c r="D2" s="23"/>
      <c r="E2" s="23"/>
    </row>
    <row r="3" spans="1:5" ht="30">
      <c r="A3" s="3" t="s">
        <v>0</v>
      </c>
      <c r="B3" s="4" t="s">
        <v>6</v>
      </c>
      <c r="C3" s="5" t="s">
        <v>7</v>
      </c>
      <c r="D3" s="12" t="s">
        <v>8</v>
      </c>
      <c r="E3" s="12" t="s">
        <v>9</v>
      </c>
    </row>
    <row r="4" spans="1:5" ht="49.5" customHeight="1">
      <c r="A4" s="6" t="s">
        <v>1</v>
      </c>
      <c r="B4" s="6" t="s">
        <v>10</v>
      </c>
      <c r="C4" s="19">
        <v>1</v>
      </c>
      <c r="D4" s="14"/>
      <c r="E4" s="13">
        <f>C4*D4</f>
        <v>0</v>
      </c>
    </row>
    <row r="5" spans="1:5" ht="21" customHeight="1">
      <c r="A5" s="6" t="s">
        <v>2</v>
      </c>
      <c r="B5" s="20"/>
      <c r="C5" s="11"/>
      <c r="D5" s="14"/>
      <c r="E5" s="13">
        <f aca="true" t="shared" si="0" ref="E5:E10">C5*D5</f>
        <v>0</v>
      </c>
    </row>
    <row r="6" spans="1:5" ht="36" customHeight="1">
      <c r="A6" s="6" t="s">
        <v>3</v>
      </c>
      <c r="B6" s="6" t="s">
        <v>11</v>
      </c>
      <c r="C6" s="19">
        <f>0.092*C4</f>
        <v>0.092</v>
      </c>
      <c r="D6" s="14"/>
      <c r="E6" s="13">
        <f t="shared" si="0"/>
        <v>0</v>
      </c>
    </row>
    <row r="7" spans="1:5" ht="21" customHeight="1">
      <c r="A7" s="6" t="s">
        <v>18</v>
      </c>
      <c r="B7" s="6" t="s">
        <v>12</v>
      </c>
      <c r="C7" s="19">
        <f>3.2*C4</f>
        <v>3.2</v>
      </c>
      <c r="D7" s="14"/>
      <c r="E7" s="13">
        <f t="shared" si="0"/>
        <v>0</v>
      </c>
    </row>
    <row r="8" spans="1:5" ht="21" customHeight="1">
      <c r="A8" s="6" t="s">
        <v>19</v>
      </c>
      <c r="B8" s="6" t="s">
        <v>12</v>
      </c>
      <c r="C8" s="19">
        <f>2.22*C4</f>
        <v>2.22</v>
      </c>
      <c r="D8" s="14"/>
      <c r="E8" s="13">
        <f t="shared" si="0"/>
        <v>0</v>
      </c>
    </row>
    <row r="9" spans="1:5" ht="21" customHeight="1">
      <c r="A9" s="6" t="s">
        <v>4</v>
      </c>
      <c r="B9" s="6" t="s">
        <v>13</v>
      </c>
      <c r="C9" s="19">
        <f>1.3*C4</f>
        <v>1.3</v>
      </c>
      <c r="D9" s="14"/>
      <c r="E9" s="13">
        <f t="shared" si="0"/>
        <v>0</v>
      </c>
    </row>
    <row r="10" spans="1:5" ht="21" customHeight="1">
      <c r="A10" s="6" t="s">
        <v>5</v>
      </c>
      <c r="B10" s="6" t="s">
        <v>13</v>
      </c>
      <c r="C10" s="19">
        <f>0.03*C4</f>
        <v>0.03</v>
      </c>
      <c r="D10" s="14"/>
      <c r="E10" s="13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5"/>
      <c r="E11" s="15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6"/>
      <c r="E12" s="13">
        <f>E11*B12/100</f>
        <v>0</v>
      </c>
    </row>
    <row r="13" spans="1:5" ht="21" customHeight="1">
      <c r="A13" s="9" t="s">
        <v>15</v>
      </c>
      <c r="B13" s="10"/>
      <c r="C13" s="10"/>
      <c r="D13" s="17"/>
      <c r="E13" s="15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4" dxfId="0" operator="equal" stopIfTrue="1">
      <formula>0</formula>
    </cfRule>
  </conditionalFormatting>
  <conditionalFormatting sqref="E11 E13">
    <cfRule type="cellIs" priority="3" dxfId="2" operator="equal" stopIfTrue="1">
      <formula>0</formula>
    </cfRule>
  </conditionalFormatting>
  <conditionalFormatting sqref="E8">
    <cfRule type="cellIs" priority="2" dxfId="0" operator="equal" stopIfTrue="1">
      <formula>0</formula>
    </cfRule>
  </conditionalFormatting>
  <conditionalFormatting sqref="E4:E10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1200" verticalDpi="1200" orientation="portrait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4" width="12.7109375" style="18" customWidth="1"/>
    <col min="5" max="5" width="11.7109375" style="18" customWidth="1"/>
    <col min="6" max="16384" width="9.140625" style="1" customWidth="1"/>
  </cols>
  <sheetData>
    <row r="1" spans="1:5" ht="12.75" customHeight="1">
      <c r="A1" s="22" t="s">
        <v>20</v>
      </c>
      <c r="B1" s="22"/>
      <c r="C1" s="22"/>
      <c r="D1" s="22"/>
      <c r="E1" s="22"/>
    </row>
    <row r="2" spans="1:5" ht="150.75" customHeight="1">
      <c r="A2" s="23" t="s">
        <v>23</v>
      </c>
      <c r="B2" s="23"/>
      <c r="C2" s="23"/>
      <c r="D2" s="23"/>
      <c r="E2" s="23"/>
    </row>
    <row r="3" spans="1:5" ht="30">
      <c r="A3" s="3" t="s">
        <v>0</v>
      </c>
      <c r="B3" s="4" t="s">
        <v>6</v>
      </c>
      <c r="C3" s="5" t="s">
        <v>7</v>
      </c>
      <c r="D3" s="12" t="s">
        <v>8</v>
      </c>
      <c r="E3" s="12" t="s">
        <v>9</v>
      </c>
    </row>
    <row r="4" spans="1:5" ht="49.5" customHeight="1">
      <c r="A4" s="6" t="s">
        <v>1</v>
      </c>
      <c r="B4" s="6" t="s">
        <v>10</v>
      </c>
      <c r="C4" s="19">
        <v>1</v>
      </c>
      <c r="D4" s="14"/>
      <c r="E4" s="13">
        <f>C4*D4</f>
        <v>0</v>
      </c>
    </row>
    <row r="5" spans="1:5" ht="21" customHeight="1">
      <c r="A5" s="6" t="s">
        <v>2</v>
      </c>
      <c r="B5" s="20"/>
      <c r="C5" s="11"/>
      <c r="D5" s="14"/>
      <c r="E5" s="13">
        <f aca="true" t="shared" si="0" ref="E5:E10">C5*D5</f>
        <v>0</v>
      </c>
    </row>
    <row r="6" spans="1:5" ht="36" customHeight="1">
      <c r="A6" s="6" t="s">
        <v>3</v>
      </c>
      <c r="B6" s="6" t="s">
        <v>11</v>
      </c>
      <c r="C6" s="19">
        <f>0.107*C4</f>
        <v>0.107</v>
      </c>
      <c r="D6" s="14"/>
      <c r="E6" s="13">
        <f t="shared" si="0"/>
        <v>0</v>
      </c>
    </row>
    <row r="7" spans="1:5" ht="21" customHeight="1">
      <c r="A7" s="6" t="s">
        <v>18</v>
      </c>
      <c r="B7" s="6" t="s">
        <v>12</v>
      </c>
      <c r="C7" s="19">
        <f>2.2*C4</f>
        <v>2.2</v>
      </c>
      <c r="D7" s="14"/>
      <c r="E7" s="13">
        <f t="shared" si="0"/>
        <v>0</v>
      </c>
    </row>
    <row r="8" spans="1:5" ht="21" customHeight="1">
      <c r="A8" s="6" t="s">
        <v>19</v>
      </c>
      <c r="B8" s="6" t="s">
        <v>12</v>
      </c>
      <c r="C8" s="19">
        <f>2.22*C4</f>
        <v>2.22</v>
      </c>
      <c r="D8" s="14"/>
      <c r="E8" s="13">
        <f t="shared" si="0"/>
        <v>0</v>
      </c>
    </row>
    <row r="9" spans="1:5" ht="21" customHeight="1">
      <c r="A9" s="6" t="s">
        <v>4</v>
      </c>
      <c r="B9" s="6" t="s">
        <v>13</v>
      </c>
      <c r="C9" s="19">
        <f>1.3*C4</f>
        <v>1.3</v>
      </c>
      <c r="D9" s="14"/>
      <c r="E9" s="13">
        <f t="shared" si="0"/>
        <v>0</v>
      </c>
    </row>
    <row r="10" spans="1:5" ht="21" customHeight="1">
      <c r="A10" s="6" t="s">
        <v>5</v>
      </c>
      <c r="B10" s="6" t="s">
        <v>13</v>
      </c>
      <c r="C10" s="19">
        <f>0.03*C4</f>
        <v>0.03</v>
      </c>
      <c r="D10" s="14"/>
      <c r="E10" s="13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5"/>
      <c r="E11" s="15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6"/>
      <c r="E12" s="13">
        <f>E11*B12/100</f>
        <v>0</v>
      </c>
    </row>
    <row r="13" spans="1:5" ht="21" customHeight="1">
      <c r="A13" s="9" t="s">
        <v>15</v>
      </c>
      <c r="B13" s="10"/>
      <c r="C13" s="10"/>
      <c r="D13" s="17"/>
      <c r="E13" s="15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4" dxfId="0" operator="equal" stopIfTrue="1">
      <formula>0</formula>
    </cfRule>
  </conditionalFormatting>
  <conditionalFormatting sqref="E11 E13">
    <cfRule type="cellIs" priority="3" dxfId="2" operator="equal" stopIfTrue="1">
      <formula>0</formula>
    </cfRule>
  </conditionalFormatting>
  <conditionalFormatting sqref="E8">
    <cfRule type="cellIs" priority="2" dxfId="0" operator="equal" stopIfTrue="1">
      <formula>0</formula>
    </cfRule>
  </conditionalFormatting>
  <conditionalFormatting sqref="E4:E10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1200" verticalDpi="1200" orientation="portrait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4" width="12.7109375" style="18" customWidth="1"/>
    <col min="5" max="5" width="11.7109375" style="18" customWidth="1"/>
    <col min="6" max="16384" width="9.140625" style="1" customWidth="1"/>
  </cols>
  <sheetData>
    <row r="1" spans="1:5" ht="12.75" customHeight="1">
      <c r="A1" s="22" t="s">
        <v>20</v>
      </c>
      <c r="B1" s="22"/>
      <c r="C1" s="22"/>
      <c r="D1" s="22"/>
      <c r="E1" s="22"/>
    </row>
    <row r="2" spans="1:5" ht="150.75" customHeight="1">
      <c r="A2" s="23" t="s">
        <v>24</v>
      </c>
      <c r="B2" s="23"/>
      <c r="C2" s="23"/>
      <c r="D2" s="23"/>
      <c r="E2" s="23"/>
    </row>
    <row r="3" spans="1:5" ht="30">
      <c r="A3" s="3" t="s">
        <v>0</v>
      </c>
      <c r="B3" s="4" t="s">
        <v>6</v>
      </c>
      <c r="C3" s="5" t="s">
        <v>7</v>
      </c>
      <c r="D3" s="12" t="s">
        <v>8</v>
      </c>
      <c r="E3" s="12" t="s">
        <v>9</v>
      </c>
    </row>
    <row r="4" spans="1:5" ht="49.5" customHeight="1">
      <c r="A4" s="6" t="s">
        <v>1</v>
      </c>
      <c r="B4" s="6" t="s">
        <v>10</v>
      </c>
      <c r="C4" s="19">
        <v>1</v>
      </c>
      <c r="D4" s="14"/>
      <c r="E4" s="13">
        <f>C4*D4</f>
        <v>0</v>
      </c>
    </row>
    <row r="5" spans="1:5" ht="21" customHeight="1">
      <c r="A5" s="6" t="s">
        <v>2</v>
      </c>
      <c r="B5" s="20"/>
      <c r="C5" s="11"/>
      <c r="D5" s="14"/>
      <c r="E5" s="13">
        <f aca="true" t="shared" si="0" ref="E5:E10">C5*D5</f>
        <v>0</v>
      </c>
    </row>
    <row r="6" spans="1:5" ht="36" customHeight="1">
      <c r="A6" s="6" t="s">
        <v>3</v>
      </c>
      <c r="B6" s="6" t="s">
        <v>11</v>
      </c>
      <c r="C6" s="19">
        <f>0.107*C4</f>
        <v>0.107</v>
      </c>
      <c r="D6" s="14"/>
      <c r="E6" s="13">
        <f t="shared" si="0"/>
        <v>0</v>
      </c>
    </row>
    <row r="7" spans="1:5" ht="21" customHeight="1">
      <c r="A7" s="6" t="s">
        <v>18</v>
      </c>
      <c r="B7" s="6" t="s">
        <v>12</v>
      </c>
      <c r="C7" s="19">
        <f>2.8*C4</f>
        <v>2.8</v>
      </c>
      <c r="D7" s="14"/>
      <c r="E7" s="13">
        <f t="shared" si="0"/>
        <v>0</v>
      </c>
    </row>
    <row r="8" spans="1:5" ht="21" customHeight="1">
      <c r="A8" s="6" t="s">
        <v>19</v>
      </c>
      <c r="B8" s="6" t="s">
        <v>12</v>
      </c>
      <c r="C8" s="19">
        <f>2.22*C4</f>
        <v>2.22</v>
      </c>
      <c r="D8" s="14"/>
      <c r="E8" s="13">
        <f t="shared" si="0"/>
        <v>0</v>
      </c>
    </row>
    <row r="9" spans="1:5" ht="21" customHeight="1">
      <c r="A9" s="6" t="s">
        <v>4</v>
      </c>
      <c r="B9" s="6" t="s">
        <v>13</v>
      </c>
      <c r="C9" s="19">
        <f>1.3*C4</f>
        <v>1.3</v>
      </c>
      <c r="D9" s="14"/>
      <c r="E9" s="13">
        <f t="shared" si="0"/>
        <v>0</v>
      </c>
    </row>
    <row r="10" spans="1:5" ht="21" customHeight="1">
      <c r="A10" s="6" t="s">
        <v>5</v>
      </c>
      <c r="B10" s="6" t="s">
        <v>13</v>
      </c>
      <c r="C10" s="19">
        <f>0.03*C4</f>
        <v>0.03</v>
      </c>
      <c r="D10" s="14"/>
      <c r="E10" s="13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5"/>
      <c r="E11" s="15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6"/>
      <c r="E12" s="13">
        <f>E11*B12/100</f>
        <v>0</v>
      </c>
    </row>
    <row r="13" spans="1:5" ht="21" customHeight="1">
      <c r="A13" s="9" t="s">
        <v>15</v>
      </c>
      <c r="B13" s="10"/>
      <c r="C13" s="10"/>
      <c r="D13" s="17"/>
      <c r="E13" s="15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4" dxfId="0" operator="equal" stopIfTrue="1">
      <formula>0</formula>
    </cfRule>
  </conditionalFormatting>
  <conditionalFormatting sqref="E11 E13">
    <cfRule type="cellIs" priority="3" dxfId="2" operator="equal" stopIfTrue="1">
      <formula>0</formula>
    </cfRule>
  </conditionalFormatting>
  <conditionalFormatting sqref="E8">
    <cfRule type="cellIs" priority="2" dxfId="0" operator="equal" stopIfTrue="1">
      <formula>0</formula>
    </cfRule>
  </conditionalFormatting>
  <conditionalFormatting sqref="E4:E10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1200" verticalDpi="1200" orientation="portrait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4" width="12.7109375" style="18" customWidth="1"/>
    <col min="5" max="5" width="11.7109375" style="18" customWidth="1"/>
    <col min="6" max="16384" width="9.140625" style="1" customWidth="1"/>
  </cols>
  <sheetData>
    <row r="1" spans="1:5" ht="12.75" customHeight="1">
      <c r="A1" s="22" t="s">
        <v>20</v>
      </c>
      <c r="B1" s="22"/>
      <c r="C1" s="22"/>
      <c r="D1" s="22"/>
      <c r="E1" s="22"/>
    </row>
    <row r="2" spans="1:5" ht="150.75" customHeight="1">
      <c r="A2" s="23" t="s">
        <v>25</v>
      </c>
      <c r="B2" s="23"/>
      <c r="C2" s="23"/>
      <c r="D2" s="23"/>
      <c r="E2" s="23"/>
    </row>
    <row r="3" spans="1:5" ht="30">
      <c r="A3" s="3" t="s">
        <v>0</v>
      </c>
      <c r="B3" s="4" t="s">
        <v>6</v>
      </c>
      <c r="C3" s="5" t="s">
        <v>7</v>
      </c>
      <c r="D3" s="12" t="s">
        <v>8</v>
      </c>
      <c r="E3" s="12" t="s">
        <v>9</v>
      </c>
    </row>
    <row r="4" spans="1:5" ht="49.5" customHeight="1">
      <c r="A4" s="6" t="s">
        <v>1</v>
      </c>
      <c r="B4" s="6" t="s">
        <v>10</v>
      </c>
      <c r="C4" s="19">
        <v>1</v>
      </c>
      <c r="D4" s="14"/>
      <c r="E4" s="13">
        <f>C4*D4</f>
        <v>0</v>
      </c>
    </row>
    <row r="5" spans="1:5" ht="21" customHeight="1">
      <c r="A5" s="6" t="s">
        <v>2</v>
      </c>
      <c r="B5" s="20"/>
      <c r="C5" s="11"/>
      <c r="D5" s="14"/>
      <c r="E5" s="13">
        <f aca="true" t="shared" si="0" ref="E5:E10">C5*D5</f>
        <v>0</v>
      </c>
    </row>
    <row r="6" spans="1:5" ht="36" customHeight="1">
      <c r="A6" s="6" t="s">
        <v>3</v>
      </c>
      <c r="B6" s="6" t="s">
        <v>11</v>
      </c>
      <c r="C6" s="19">
        <f>0.107*C4</f>
        <v>0.107</v>
      </c>
      <c r="D6" s="14"/>
      <c r="E6" s="13">
        <f t="shared" si="0"/>
        <v>0</v>
      </c>
    </row>
    <row r="7" spans="1:5" ht="21" customHeight="1">
      <c r="A7" s="6" t="s">
        <v>18</v>
      </c>
      <c r="B7" s="6" t="s">
        <v>12</v>
      </c>
      <c r="C7" s="19">
        <f>3.5*C4</f>
        <v>3.5</v>
      </c>
      <c r="D7" s="14"/>
      <c r="E7" s="13">
        <f t="shared" si="0"/>
        <v>0</v>
      </c>
    </row>
    <row r="8" spans="1:5" ht="21" customHeight="1">
      <c r="A8" s="6" t="s">
        <v>19</v>
      </c>
      <c r="B8" s="6" t="s">
        <v>12</v>
      </c>
      <c r="C8" s="19">
        <f>2.22*C4</f>
        <v>2.22</v>
      </c>
      <c r="D8" s="14"/>
      <c r="E8" s="13">
        <f t="shared" si="0"/>
        <v>0</v>
      </c>
    </row>
    <row r="9" spans="1:5" ht="21" customHeight="1">
      <c r="A9" s="6" t="s">
        <v>4</v>
      </c>
      <c r="B9" s="6" t="s">
        <v>13</v>
      </c>
      <c r="C9" s="19">
        <f>1.3*C4</f>
        <v>1.3</v>
      </c>
      <c r="D9" s="14"/>
      <c r="E9" s="13">
        <f t="shared" si="0"/>
        <v>0</v>
      </c>
    </row>
    <row r="10" spans="1:5" ht="21" customHeight="1">
      <c r="A10" s="6" t="s">
        <v>5</v>
      </c>
      <c r="B10" s="6" t="s">
        <v>13</v>
      </c>
      <c r="C10" s="19">
        <f>0.03*C4</f>
        <v>0.03</v>
      </c>
      <c r="D10" s="14"/>
      <c r="E10" s="13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5"/>
      <c r="E11" s="15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6"/>
      <c r="E12" s="13">
        <f>E11*B12/100</f>
        <v>0</v>
      </c>
    </row>
    <row r="13" spans="1:5" ht="21" customHeight="1">
      <c r="A13" s="9" t="s">
        <v>15</v>
      </c>
      <c r="B13" s="10"/>
      <c r="C13" s="10"/>
      <c r="D13" s="17"/>
      <c r="E13" s="15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4" dxfId="0" operator="equal" stopIfTrue="1">
      <formula>0</formula>
    </cfRule>
  </conditionalFormatting>
  <conditionalFormatting sqref="E11 E13">
    <cfRule type="cellIs" priority="3" dxfId="2" operator="equal" stopIfTrue="1">
      <formula>0</formula>
    </cfRule>
  </conditionalFormatting>
  <conditionalFormatting sqref="E8">
    <cfRule type="cellIs" priority="2" dxfId="0" operator="equal" stopIfTrue="1">
      <formula>0</formula>
    </cfRule>
  </conditionalFormatting>
  <conditionalFormatting sqref="E4:E10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1200" verticalDpi="1200" orientation="portrait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4" width="12.7109375" style="18" customWidth="1"/>
    <col min="5" max="5" width="11.7109375" style="18" customWidth="1"/>
    <col min="6" max="16384" width="9.140625" style="1" customWidth="1"/>
  </cols>
  <sheetData>
    <row r="1" spans="1:5" ht="12.75" customHeight="1">
      <c r="A1" s="22" t="s">
        <v>20</v>
      </c>
      <c r="B1" s="22"/>
      <c r="C1" s="22"/>
      <c r="D1" s="22"/>
      <c r="E1" s="22"/>
    </row>
    <row r="2" spans="1:5" ht="150.75" customHeight="1">
      <c r="A2" s="23" t="s">
        <v>26</v>
      </c>
      <c r="B2" s="23"/>
      <c r="C2" s="23"/>
      <c r="D2" s="23"/>
      <c r="E2" s="23"/>
    </row>
    <row r="3" spans="1:5" ht="30">
      <c r="A3" s="3" t="s">
        <v>0</v>
      </c>
      <c r="B3" s="4" t="s">
        <v>6</v>
      </c>
      <c r="C3" s="5" t="s">
        <v>7</v>
      </c>
      <c r="D3" s="12" t="s">
        <v>8</v>
      </c>
      <c r="E3" s="12" t="s">
        <v>9</v>
      </c>
    </row>
    <row r="4" spans="1:5" ht="49.5" customHeight="1">
      <c r="A4" s="6" t="s">
        <v>1</v>
      </c>
      <c r="B4" s="6" t="s">
        <v>10</v>
      </c>
      <c r="C4" s="19">
        <v>1</v>
      </c>
      <c r="D4" s="14"/>
      <c r="E4" s="13">
        <f>C4*D4</f>
        <v>0</v>
      </c>
    </row>
    <row r="5" spans="1:5" ht="21" customHeight="1">
      <c r="A5" s="6" t="s">
        <v>2</v>
      </c>
      <c r="B5" s="20"/>
      <c r="C5" s="11"/>
      <c r="D5" s="14"/>
      <c r="E5" s="13">
        <f aca="true" t="shared" si="0" ref="E5:E10">C5*D5</f>
        <v>0</v>
      </c>
    </row>
    <row r="6" spans="1:5" ht="36" customHeight="1">
      <c r="A6" s="6" t="s">
        <v>3</v>
      </c>
      <c r="B6" s="6" t="s">
        <v>11</v>
      </c>
      <c r="C6" s="19">
        <f>0.126*C4</f>
        <v>0.126</v>
      </c>
      <c r="D6" s="14"/>
      <c r="E6" s="13">
        <f t="shared" si="0"/>
        <v>0</v>
      </c>
    </row>
    <row r="7" spans="1:5" ht="21" customHeight="1">
      <c r="A7" s="6" t="s">
        <v>18</v>
      </c>
      <c r="B7" s="6" t="s">
        <v>12</v>
      </c>
      <c r="C7" s="19">
        <f>1.8*C4</f>
        <v>1.8</v>
      </c>
      <c r="D7" s="14"/>
      <c r="E7" s="13">
        <f t="shared" si="0"/>
        <v>0</v>
      </c>
    </row>
    <row r="8" spans="1:5" ht="21" customHeight="1">
      <c r="A8" s="6" t="s">
        <v>19</v>
      </c>
      <c r="B8" s="6" t="s">
        <v>12</v>
      </c>
      <c r="C8" s="19">
        <f>2.22*C4</f>
        <v>2.22</v>
      </c>
      <c r="D8" s="14"/>
      <c r="E8" s="13">
        <f t="shared" si="0"/>
        <v>0</v>
      </c>
    </row>
    <row r="9" spans="1:5" ht="21" customHeight="1">
      <c r="A9" s="6" t="s">
        <v>4</v>
      </c>
      <c r="B9" s="6" t="s">
        <v>13</v>
      </c>
      <c r="C9" s="19">
        <f>1.3*C4</f>
        <v>1.3</v>
      </c>
      <c r="D9" s="14"/>
      <c r="E9" s="13">
        <f t="shared" si="0"/>
        <v>0</v>
      </c>
    </row>
    <row r="10" spans="1:5" ht="21" customHeight="1">
      <c r="A10" s="6" t="s">
        <v>5</v>
      </c>
      <c r="B10" s="6" t="s">
        <v>13</v>
      </c>
      <c r="C10" s="19">
        <f>0.03*C4</f>
        <v>0.03</v>
      </c>
      <c r="D10" s="14"/>
      <c r="E10" s="13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5"/>
      <c r="E11" s="15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6"/>
      <c r="E12" s="13">
        <f>E11*B12/100</f>
        <v>0</v>
      </c>
    </row>
    <row r="13" spans="1:5" ht="21" customHeight="1">
      <c r="A13" s="9" t="s">
        <v>15</v>
      </c>
      <c r="B13" s="10"/>
      <c r="C13" s="10"/>
      <c r="D13" s="17"/>
      <c r="E13" s="15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4" dxfId="0" operator="equal" stopIfTrue="1">
      <formula>0</formula>
    </cfRule>
  </conditionalFormatting>
  <conditionalFormatting sqref="E11 E13">
    <cfRule type="cellIs" priority="3" dxfId="2" operator="equal" stopIfTrue="1">
      <formula>0</formula>
    </cfRule>
  </conditionalFormatting>
  <conditionalFormatting sqref="E8">
    <cfRule type="cellIs" priority="2" dxfId="0" operator="equal" stopIfTrue="1">
      <formula>0</formula>
    </cfRule>
  </conditionalFormatting>
  <conditionalFormatting sqref="E4:E10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1200" verticalDpi="1200" orientation="portrait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4" width="12.7109375" style="18" customWidth="1"/>
    <col min="5" max="5" width="11.7109375" style="18" customWidth="1"/>
    <col min="6" max="16384" width="9.140625" style="1" customWidth="1"/>
  </cols>
  <sheetData>
    <row r="1" spans="1:5" ht="12.75" customHeight="1">
      <c r="A1" s="22" t="s">
        <v>20</v>
      </c>
      <c r="B1" s="22"/>
      <c r="C1" s="22"/>
      <c r="D1" s="22"/>
      <c r="E1" s="22"/>
    </row>
    <row r="2" spans="1:5" ht="150.75" customHeight="1">
      <c r="A2" s="23" t="s">
        <v>27</v>
      </c>
      <c r="B2" s="23"/>
      <c r="C2" s="23"/>
      <c r="D2" s="23"/>
      <c r="E2" s="23"/>
    </row>
    <row r="3" spans="1:5" ht="30">
      <c r="A3" s="3" t="s">
        <v>0</v>
      </c>
      <c r="B3" s="4" t="s">
        <v>6</v>
      </c>
      <c r="C3" s="5" t="s">
        <v>7</v>
      </c>
      <c r="D3" s="12" t="s">
        <v>8</v>
      </c>
      <c r="E3" s="12" t="s">
        <v>9</v>
      </c>
    </row>
    <row r="4" spans="1:5" ht="49.5" customHeight="1">
      <c r="A4" s="6" t="s">
        <v>1</v>
      </c>
      <c r="B4" s="6" t="s">
        <v>10</v>
      </c>
      <c r="C4" s="19">
        <v>1</v>
      </c>
      <c r="D4" s="14"/>
      <c r="E4" s="13">
        <f>C4*D4</f>
        <v>0</v>
      </c>
    </row>
    <row r="5" spans="1:5" ht="21" customHeight="1">
      <c r="A5" s="6" t="s">
        <v>2</v>
      </c>
      <c r="B5" s="20"/>
      <c r="C5" s="11"/>
      <c r="D5" s="14"/>
      <c r="E5" s="13">
        <f aca="true" t="shared" si="0" ref="E5:E10">C5*D5</f>
        <v>0</v>
      </c>
    </row>
    <row r="6" spans="1:5" ht="36" customHeight="1">
      <c r="A6" s="6" t="s">
        <v>3</v>
      </c>
      <c r="B6" s="6" t="s">
        <v>11</v>
      </c>
      <c r="C6" s="19">
        <f>0.126*C4</f>
        <v>0.126</v>
      </c>
      <c r="D6" s="14"/>
      <c r="E6" s="13">
        <f t="shared" si="0"/>
        <v>0</v>
      </c>
    </row>
    <row r="7" spans="1:5" ht="21" customHeight="1">
      <c r="A7" s="6" t="s">
        <v>18</v>
      </c>
      <c r="B7" s="6" t="s">
        <v>12</v>
      </c>
      <c r="C7" s="19">
        <f>2.4*C4</f>
        <v>2.4</v>
      </c>
      <c r="D7" s="14"/>
      <c r="E7" s="13">
        <f t="shared" si="0"/>
        <v>0</v>
      </c>
    </row>
    <row r="8" spans="1:5" ht="21" customHeight="1">
      <c r="A8" s="6" t="s">
        <v>19</v>
      </c>
      <c r="B8" s="6" t="s">
        <v>12</v>
      </c>
      <c r="C8" s="19">
        <f>2.22*C4</f>
        <v>2.22</v>
      </c>
      <c r="D8" s="14"/>
      <c r="E8" s="13">
        <f t="shared" si="0"/>
        <v>0</v>
      </c>
    </row>
    <row r="9" spans="1:5" ht="21" customHeight="1">
      <c r="A9" s="6" t="s">
        <v>4</v>
      </c>
      <c r="B9" s="6" t="s">
        <v>13</v>
      </c>
      <c r="C9" s="19">
        <f>1.3*C4</f>
        <v>1.3</v>
      </c>
      <c r="D9" s="14"/>
      <c r="E9" s="13">
        <f t="shared" si="0"/>
        <v>0</v>
      </c>
    </row>
    <row r="10" spans="1:5" ht="21" customHeight="1">
      <c r="A10" s="6" t="s">
        <v>5</v>
      </c>
      <c r="B10" s="6" t="s">
        <v>13</v>
      </c>
      <c r="C10" s="19">
        <f>0.03*C4</f>
        <v>0.03</v>
      </c>
      <c r="D10" s="14"/>
      <c r="E10" s="13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5"/>
      <c r="E11" s="15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6"/>
      <c r="E12" s="13">
        <f>E11*B12/100</f>
        <v>0</v>
      </c>
    </row>
    <row r="13" spans="1:5" ht="21" customHeight="1">
      <c r="A13" s="9" t="s">
        <v>15</v>
      </c>
      <c r="B13" s="10"/>
      <c r="C13" s="10"/>
      <c r="D13" s="17"/>
      <c r="E13" s="15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12 E4:E10">
    <cfRule type="cellIs" priority="2" dxfId="0" operator="equal" stopIfTrue="1">
      <formula>0</formula>
    </cfRule>
  </conditionalFormatting>
  <conditionalFormatting sqref="E11 E13">
    <cfRule type="cellIs" priority="1" dxfId="2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1200" verticalDpi="1200" orientation="portrait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4" width="12.7109375" style="18" customWidth="1"/>
    <col min="5" max="5" width="11.7109375" style="18" customWidth="1"/>
    <col min="6" max="16384" width="9.140625" style="1" customWidth="1"/>
  </cols>
  <sheetData>
    <row r="1" spans="1:5" ht="12.75" customHeight="1">
      <c r="A1" s="22" t="s">
        <v>20</v>
      </c>
      <c r="B1" s="22"/>
      <c r="C1" s="22"/>
      <c r="D1" s="22"/>
      <c r="E1" s="22"/>
    </row>
    <row r="2" spans="1:5" ht="150.75" customHeight="1">
      <c r="A2" s="23" t="s">
        <v>28</v>
      </c>
      <c r="B2" s="23"/>
      <c r="C2" s="23"/>
      <c r="D2" s="23"/>
      <c r="E2" s="23"/>
    </row>
    <row r="3" spans="1:5" ht="30">
      <c r="A3" s="3" t="s">
        <v>0</v>
      </c>
      <c r="B3" s="4" t="s">
        <v>6</v>
      </c>
      <c r="C3" s="5" t="s">
        <v>7</v>
      </c>
      <c r="D3" s="12" t="s">
        <v>8</v>
      </c>
      <c r="E3" s="12" t="s">
        <v>9</v>
      </c>
    </row>
    <row r="4" spans="1:5" ht="49.5" customHeight="1">
      <c r="A4" s="6" t="s">
        <v>1</v>
      </c>
      <c r="B4" s="6" t="s">
        <v>10</v>
      </c>
      <c r="C4" s="19">
        <v>1</v>
      </c>
      <c r="D4" s="14"/>
      <c r="E4" s="13">
        <f>C4*D4</f>
        <v>0</v>
      </c>
    </row>
    <row r="5" spans="1:5" ht="21" customHeight="1">
      <c r="A5" s="6" t="s">
        <v>2</v>
      </c>
      <c r="B5" s="20"/>
      <c r="C5" s="11"/>
      <c r="D5" s="14"/>
      <c r="E5" s="13">
        <f aca="true" t="shared" si="0" ref="E5:E10">C5*D5</f>
        <v>0</v>
      </c>
    </row>
    <row r="6" spans="1:5" ht="36" customHeight="1">
      <c r="A6" s="6" t="s">
        <v>3</v>
      </c>
      <c r="B6" s="6" t="s">
        <v>11</v>
      </c>
      <c r="C6" s="19">
        <f>0.126*C4</f>
        <v>0.126</v>
      </c>
      <c r="D6" s="14"/>
      <c r="E6" s="13">
        <f t="shared" si="0"/>
        <v>0</v>
      </c>
    </row>
    <row r="7" spans="1:5" ht="21" customHeight="1">
      <c r="A7" s="6" t="s">
        <v>18</v>
      </c>
      <c r="B7" s="6" t="s">
        <v>12</v>
      </c>
      <c r="C7" s="19">
        <f>3.5*C4</f>
        <v>3.5</v>
      </c>
      <c r="D7" s="14"/>
      <c r="E7" s="13">
        <f t="shared" si="0"/>
        <v>0</v>
      </c>
    </row>
    <row r="8" spans="1:5" ht="21" customHeight="1">
      <c r="A8" s="6" t="s">
        <v>19</v>
      </c>
      <c r="B8" s="6" t="s">
        <v>12</v>
      </c>
      <c r="C8" s="19">
        <f>2.22*C4</f>
        <v>2.22</v>
      </c>
      <c r="D8" s="14"/>
      <c r="E8" s="13">
        <f t="shared" si="0"/>
        <v>0</v>
      </c>
    </row>
    <row r="9" spans="1:5" ht="21" customHeight="1">
      <c r="A9" s="6" t="s">
        <v>4</v>
      </c>
      <c r="B9" s="6" t="s">
        <v>13</v>
      </c>
      <c r="C9" s="19">
        <f>1.3*C4</f>
        <v>1.3</v>
      </c>
      <c r="D9" s="14"/>
      <c r="E9" s="13">
        <f t="shared" si="0"/>
        <v>0</v>
      </c>
    </row>
    <row r="10" spans="1:5" ht="21" customHeight="1">
      <c r="A10" s="6" t="s">
        <v>5</v>
      </c>
      <c r="B10" s="6" t="s">
        <v>13</v>
      </c>
      <c r="C10" s="19">
        <f>0.03*C4</f>
        <v>0.03</v>
      </c>
      <c r="D10" s="14"/>
      <c r="E10" s="13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5"/>
      <c r="E11" s="15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6"/>
      <c r="E12" s="13">
        <f>E11*B12/100</f>
        <v>0</v>
      </c>
    </row>
    <row r="13" spans="1:5" ht="21" customHeight="1">
      <c r="A13" s="9" t="s">
        <v>15</v>
      </c>
      <c r="B13" s="10"/>
      <c r="C13" s="10"/>
      <c r="D13" s="17"/>
      <c r="E13" s="15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4" dxfId="0" operator="equal" stopIfTrue="1">
      <formula>0</formula>
    </cfRule>
  </conditionalFormatting>
  <conditionalFormatting sqref="E11 E13">
    <cfRule type="cellIs" priority="3" dxfId="2" operator="equal" stopIfTrue="1">
      <formula>0</formula>
    </cfRule>
  </conditionalFormatting>
  <conditionalFormatting sqref="E8">
    <cfRule type="cellIs" priority="2" dxfId="0" operator="equal" stopIfTrue="1">
      <formula>0</formula>
    </cfRule>
  </conditionalFormatting>
  <conditionalFormatting sqref="E4:E10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1200" verticalDpi="1200" orientation="portrait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4" width="12.7109375" style="18" customWidth="1"/>
    <col min="5" max="5" width="11.7109375" style="18" customWidth="1"/>
    <col min="6" max="16384" width="9.140625" style="1" customWidth="1"/>
  </cols>
  <sheetData>
    <row r="1" spans="1:5" ht="12.75" customHeight="1">
      <c r="A1" s="22" t="s">
        <v>20</v>
      </c>
      <c r="B1" s="22"/>
      <c r="C1" s="22"/>
      <c r="D1" s="22"/>
      <c r="E1" s="22"/>
    </row>
    <row r="2" spans="1:5" ht="150.75" customHeight="1">
      <c r="A2" s="23" t="s">
        <v>29</v>
      </c>
      <c r="B2" s="23"/>
      <c r="C2" s="23"/>
      <c r="D2" s="23"/>
      <c r="E2" s="23"/>
    </row>
    <row r="3" spans="1:5" ht="30">
      <c r="A3" s="3" t="s">
        <v>0</v>
      </c>
      <c r="B3" s="4" t="s">
        <v>6</v>
      </c>
      <c r="C3" s="5" t="s">
        <v>7</v>
      </c>
      <c r="D3" s="12" t="s">
        <v>8</v>
      </c>
      <c r="E3" s="12" t="s">
        <v>9</v>
      </c>
    </row>
    <row r="4" spans="1:5" ht="49.5" customHeight="1">
      <c r="A4" s="6" t="s">
        <v>1</v>
      </c>
      <c r="B4" s="6" t="s">
        <v>10</v>
      </c>
      <c r="C4" s="19">
        <v>1</v>
      </c>
      <c r="D4" s="14"/>
      <c r="E4" s="13">
        <f>C4*D4</f>
        <v>0</v>
      </c>
    </row>
    <row r="5" spans="1:5" ht="21" customHeight="1">
      <c r="A5" s="6" t="s">
        <v>2</v>
      </c>
      <c r="B5" s="20"/>
      <c r="C5" s="11"/>
      <c r="D5" s="14"/>
      <c r="E5" s="13">
        <f aca="true" t="shared" si="0" ref="E5:E10">C5*D5</f>
        <v>0</v>
      </c>
    </row>
    <row r="6" spans="1:5" ht="36" customHeight="1">
      <c r="A6" s="6" t="s">
        <v>3</v>
      </c>
      <c r="B6" s="6" t="s">
        <v>11</v>
      </c>
      <c r="C6" s="19">
        <f>0.126*C4</f>
        <v>0.126</v>
      </c>
      <c r="D6" s="14"/>
      <c r="E6" s="13">
        <f t="shared" si="0"/>
        <v>0</v>
      </c>
    </row>
    <row r="7" spans="1:5" ht="21" customHeight="1">
      <c r="A7" s="6" t="s">
        <v>18</v>
      </c>
      <c r="B7" s="6" t="s">
        <v>12</v>
      </c>
      <c r="C7" s="19">
        <f>4.6*C4</f>
        <v>4.6</v>
      </c>
      <c r="D7" s="14"/>
      <c r="E7" s="13">
        <f t="shared" si="0"/>
        <v>0</v>
      </c>
    </row>
    <row r="8" spans="1:5" ht="21" customHeight="1">
      <c r="A8" s="6" t="s">
        <v>19</v>
      </c>
      <c r="B8" s="6" t="s">
        <v>12</v>
      </c>
      <c r="C8" s="19">
        <f>2.22*C4</f>
        <v>2.22</v>
      </c>
      <c r="D8" s="14"/>
      <c r="E8" s="13">
        <f t="shared" si="0"/>
        <v>0</v>
      </c>
    </row>
    <row r="9" spans="1:5" ht="21" customHeight="1">
      <c r="A9" s="6" t="s">
        <v>4</v>
      </c>
      <c r="B9" s="6" t="s">
        <v>13</v>
      </c>
      <c r="C9" s="19">
        <f>1.3*C4</f>
        <v>1.3</v>
      </c>
      <c r="D9" s="14"/>
      <c r="E9" s="13">
        <f t="shared" si="0"/>
        <v>0</v>
      </c>
    </row>
    <row r="10" spans="1:5" ht="21" customHeight="1">
      <c r="A10" s="6" t="s">
        <v>5</v>
      </c>
      <c r="B10" s="6" t="s">
        <v>13</v>
      </c>
      <c r="C10" s="19">
        <f>0.03*C4</f>
        <v>0.03</v>
      </c>
      <c r="D10" s="14"/>
      <c r="E10" s="13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5"/>
      <c r="E11" s="15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6"/>
      <c r="E12" s="13">
        <f>E11*B12/100</f>
        <v>0</v>
      </c>
    </row>
    <row r="13" spans="1:5" ht="21" customHeight="1">
      <c r="A13" s="9" t="s">
        <v>15</v>
      </c>
      <c r="B13" s="10"/>
      <c r="C13" s="10"/>
      <c r="D13" s="17"/>
      <c r="E13" s="15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4" dxfId="0" operator="equal" stopIfTrue="1">
      <formula>0</formula>
    </cfRule>
  </conditionalFormatting>
  <conditionalFormatting sqref="E11 E13">
    <cfRule type="cellIs" priority="3" dxfId="2" operator="equal" stopIfTrue="1">
      <formula>0</formula>
    </cfRule>
  </conditionalFormatting>
  <conditionalFormatting sqref="E8">
    <cfRule type="cellIs" priority="2" dxfId="0" operator="equal" stopIfTrue="1">
      <formula>0</formula>
    </cfRule>
  </conditionalFormatting>
  <conditionalFormatting sqref="E4:E10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1200" verticalDpi="1200" orientation="portrait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Formimpresa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Crescenti</dc:creator>
  <cp:keywords/>
  <dc:description/>
  <cp:lastModifiedBy>Riccardo</cp:lastModifiedBy>
  <cp:lastPrinted>2002-03-19T14:40:38Z</cp:lastPrinted>
  <dcterms:created xsi:type="dcterms:W3CDTF">2000-07-14T10:05:01Z</dcterms:created>
  <dcterms:modified xsi:type="dcterms:W3CDTF">2019-12-04T17:03:26Z</dcterms:modified>
  <cp:category/>
  <cp:version/>
  <cp:contentType/>
  <cp:contentStatus/>
</cp:coreProperties>
</file>