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8460" windowHeight="4245" tabRatio="926" activeTab="0"/>
  </bookViews>
  <sheets>
    <sheet name=" Isopor Max 30x25x25" sheetId="1" r:id="rId1"/>
    <sheet name=" Isopor Max 36,5x25x25" sheetId="2" r:id="rId2"/>
    <sheet name=" Isopor Max 42,5x25x25" sheetId="3" r:id="rId3"/>
    <sheet name=" Isopor Max 49x25x25" sheetId="4" r:id="rId4"/>
  </sheets>
  <definedNames/>
  <calcPr fullCalcOnLoad="1"/>
</workbook>
</file>

<file path=xl/comments1.xml><?xml version="1.0" encoding="utf-8"?>
<comments xmlns="http://schemas.openxmlformats.org/spreadsheetml/2006/main">
  <authors>
    <author>CD</author>
  </authors>
  <commentList>
    <comment ref="B9" authorId="0">
      <text>
        <r>
          <rPr>
            <b/>
            <sz val="8"/>
            <rFont val="Tahoma"/>
            <family val="0"/>
          </rPr>
          <t>Specificare la percentuale di incidenza delle spese generali sul totale</t>
        </r>
        <r>
          <rPr>
            <sz val="8"/>
            <rFont val="Tahoma"/>
            <family val="0"/>
          </rPr>
          <t xml:space="preserve">
</t>
        </r>
      </text>
    </comment>
  </commentList>
</comments>
</file>

<file path=xl/comments2.xml><?xml version="1.0" encoding="utf-8"?>
<comments xmlns="http://schemas.openxmlformats.org/spreadsheetml/2006/main">
  <authors>
    <author>CD</author>
  </authors>
  <commentList>
    <comment ref="B9" authorId="0">
      <text>
        <r>
          <rPr>
            <b/>
            <sz val="8"/>
            <rFont val="Tahoma"/>
            <family val="0"/>
          </rPr>
          <t>Specificare la percentuale di incidenza delle spese generali sul totale</t>
        </r>
        <r>
          <rPr>
            <sz val="8"/>
            <rFont val="Tahoma"/>
            <family val="0"/>
          </rPr>
          <t xml:space="preserve">
</t>
        </r>
      </text>
    </comment>
  </commentList>
</comments>
</file>

<file path=xl/comments3.xml><?xml version="1.0" encoding="utf-8"?>
<comments xmlns="http://schemas.openxmlformats.org/spreadsheetml/2006/main">
  <authors>
    <author>CD</author>
  </authors>
  <commentList>
    <comment ref="B9" authorId="0">
      <text>
        <r>
          <rPr>
            <b/>
            <sz val="8"/>
            <rFont val="Tahoma"/>
            <family val="0"/>
          </rPr>
          <t>Specificare la percentuale di incidenza delle spese generali sul totale</t>
        </r>
        <r>
          <rPr>
            <sz val="8"/>
            <rFont val="Tahoma"/>
            <family val="0"/>
          </rPr>
          <t xml:space="preserve">
</t>
        </r>
      </text>
    </comment>
  </commentList>
</comments>
</file>

<file path=xl/comments4.xml><?xml version="1.0" encoding="utf-8"?>
<comments xmlns="http://schemas.openxmlformats.org/spreadsheetml/2006/main">
  <authors>
    <author>CD</author>
  </authors>
  <commentList>
    <comment ref="B9" authorId="0">
      <text>
        <r>
          <rPr>
            <b/>
            <sz val="8"/>
            <rFont val="Tahoma"/>
            <family val="0"/>
          </rPr>
          <t>Specificare la percentuale di incidenza delle spese generali sul totale</t>
        </r>
        <r>
          <rPr>
            <sz val="8"/>
            <rFont val="Tahoma"/>
            <family val="0"/>
          </rPr>
          <t xml:space="preserve">
</t>
        </r>
      </text>
    </comment>
  </commentList>
</comments>
</file>

<file path=xl/sharedStrings.xml><?xml version="1.0" encoding="utf-8"?>
<sst xmlns="http://schemas.openxmlformats.org/spreadsheetml/2006/main" count="76" uniqueCount="24">
  <si>
    <t>Elementi di analisi</t>
  </si>
  <si>
    <t>Manodopera</t>
  </si>
  <si>
    <t>Nolo gru</t>
  </si>
  <si>
    <t>UM</t>
  </si>
  <si>
    <t>Q.tà</t>
  </si>
  <si>
    <t>Importo</t>
  </si>
  <si>
    <t>Malta cementizia per la posa e la sigillatura</t>
  </si>
  <si>
    <t>Pr.Un.</t>
  </si>
  <si>
    <t>Perc.</t>
  </si>
  <si>
    <t>Blocchi in laterizio porizzato 30x25x25 compreso trasporto a destino</t>
  </si>
  <si>
    <t>MURATURA DI TOMPAGNAMENTO IN BLOCCHI DI LATERIZIO PORIZZATO 
CON FORI RIEMPITI DI LANA DI ROCCIA
Voce di analisi</t>
  </si>
  <si>
    <r>
      <t>Muratura di tompagnamento dello spessore di 30 cm, realizzata in blocchi di laterizio porizzato ad incastro, con fori riempiti di lana di roccia, prodotti in conformità alla Norma UNI EN 771-1, aventi peso specifico apparente (vuoto x pieno) non superiore a 600 daN/m</t>
    </r>
    <r>
      <rPr>
        <vertAlign val="superscript"/>
        <sz val="8"/>
        <rFont val="Arial"/>
        <family val="2"/>
      </rPr>
      <t>3</t>
    </r>
    <r>
      <rPr>
        <sz val="8"/>
        <rFont val="Arial"/>
        <family val="2"/>
      </rPr>
      <t>, posti in opera a fori verticali, con malta cementizia di classe M5 (resistenza media ≥ 5 N/mm</t>
    </r>
    <r>
      <rPr>
        <vertAlign val="superscript"/>
        <sz val="8"/>
        <rFont val="Arial"/>
        <family val="2"/>
      </rPr>
      <t>2</t>
    </r>
    <r>
      <rPr>
        <sz val="8"/>
        <rFont val="Arial"/>
        <family val="2"/>
      </rPr>
      <t>) o superiore.
Il valore della trasmittanza termica “U” non deve essere superiore a 0,302 W/m</t>
    </r>
    <r>
      <rPr>
        <vertAlign val="superscript"/>
        <sz val="8"/>
        <rFont val="Arial"/>
        <family val="2"/>
      </rPr>
      <t>2</t>
    </r>
    <r>
      <rPr>
        <sz val="8"/>
        <rFont val="Arial"/>
        <family val="2"/>
      </rPr>
      <t xml:space="preserve">K (con intonaco cm 1,5+cm 1,5) e l’indice di valutazione del potere fonoisolante “Rw” non deve essere inferiore a 46 dB. 
Sono compresi e compensati nel prezzo il trasporto, la posa in opera, l'onere dei ponteggi e quant'altro occorre per dare il lavoro finito a perfetta regola d'arte.
</t>
    </r>
  </si>
  <si>
    <t>mq</t>
  </si>
  <si>
    <t>mc/mq</t>
  </si>
  <si>
    <t>h/mq</t>
  </si>
  <si>
    <t>Sommano €/mq</t>
  </si>
  <si>
    <t>Spese generali ed utili d'Impresa €/mq</t>
  </si>
  <si>
    <t>Totale €/mq</t>
  </si>
  <si>
    <t>Blocchi in laterizio porizzato 36,5x25x25 compreso trasporto a destino</t>
  </si>
  <si>
    <r>
      <t>Muratura di tompagnamento dello spessore di 36,5 cm, realizzata in blocchi di laterizio porizzato ad incastro, con fori riempiti di lana di roccia, prodotti in conformità alla Norma UNI EN 771-1, aventi peso specifico apparente (vuoto x pieno) non superiore a 600 daN/m</t>
    </r>
    <r>
      <rPr>
        <vertAlign val="superscript"/>
        <sz val="8"/>
        <rFont val="Arial"/>
        <family val="2"/>
      </rPr>
      <t>3</t>
    </r>
    <r>
      <rPr>
        <sz val="8"/>
        <rFont val="Arial"/>
        <family val="2"/>
      </rPr>
      <t>, posti in opera a fori verticali, con malta cementizia di classe M5 (resistenza media ≥ 5 N/mm</t>
    </r>
    <r>
      <rPr>
        <vertAlign val="superscript"/>
        <sz val="8"/>
        <rFont val="Arial"/>
        <family val="2"/>
      </rPr>
      <t>2</t>
    </r>
    <r>
      <rPr>
        <sz val="8"/>
        <rFont val="Arial"/>
        <family val="2"/>
      </rPr>
      <t>) o superiore.
Il valore della trasmittanza termica “U” non deve essere superiore a 0,253 W/m</t>
    </r>
    <r>
      <rPr>
        <vertAlign val="superscript"/>
        <sz val="8"/>
        <rFont val="Arial"/>
        <family val="2"/>
      </rPr>
      <t>2</t>
    </r>
    <r>
      <rPr>
        <sz val="8"/>
        <rFont val="Arial"/>
        <family val="2"/>
      </rPr>
      <t xml:space="preserve">K (con intonaco cm 1,5+cm 1,5) e l’indice di valutazione del potere fonoisolante “Rw” non deve essere inferiore a 50 dB. 
Sono compresi e compensati nel prezzo il trasporto, la posa in opera, l'onere dei ponteggi e quant'altro occorre per dare il lavoro finito a perfetta regola d'arte.
</t>
    </r>
  </si>
  <si>
    <r>
      <t>Muratura di tompagnamento dello spessore di 42,5 cm, realizzata in blocchi di laterizio porizzato ad incastro, con fori riempiti di lana di roccia, prodotti in conformità alla Norma UNI EN 771-1, aventi peso specifico apparente (vuoto x pieno) non superiore a 600 daN/m</t>
    </r>
    <r>
      <rPr>
        <vertAlign val="superscript"/>
        <sz val="8"/>
        <rFont val="Arial"/>
        <family val="2"/>
      </rPr>
      <t>3</t>
    </r>
    <r>
      <rPr>
        <sz val="8"/>
        <rFont val="Arial"/>
        <family val="2"/>
      </rPr>
      <t>, posti in opera a fori verticali, con malta cementizia di classe M5 (resistenza media ≥ 5 N/mm</t>
    </r>
    <r>
      <rPr>
        <vertAlign val="superscript"/>
        <sz val="8"/>
        <rFont val="Arial"/>
        <family val="2"/>
      </rPr>
      <t>2</t>
    </r>
    <r>
      <rPr>
        <sz val="8"/>
        <rFont val="Arial"/>
        <family val="2"/>
      </rPr>
      <t>) o superiore.
Il valore della trasmittanza termica “U” non deve essere superiore a 0,211 W/m</t>
    </r>
    <r>
      <rPr>
        <vertAlign val="superscript"/>
        <sz val="8"/>
        <rFont val="Arial"/>
        <family val="2"/>
      </rPr>
      <t>2</t>
    </r>
    <r>
      <rPr>
        <sz val="8"/>
        <rFont val="Arial"/>
        <family val="2"/>
      </rPr>
      <t xml:space="preserve">K (con intonaco cm 1,5+cm 1,5) e l’indice di valutazione del potere fonoisolante “Rw” non deve essere inferiore a 50 dB. 
Sono compresi e compensati nel prezzo il trasporto, la posa in opera, l'onere dei ponteggi e quant'altro occorre per dare il lavoro finito a perfetta regola d'arte.
</t>
    </r>
  </si>
  <si>
    <t>Blocchi in laterizio porizzato 42,5x25x25 compreso trasporto a destino</t>
  </si>
  <si>
    <t>Blocchi in laterizio porizzato 49x25x25 compreso trasporto a destino</t>
  </si>
  <si>
    <r>
      <t>Muratura di tompagnamento dello spessore di 49 cm, realizzata in blocchi di laterizio porizzato ad incastro, con fori riempiti di lana di roccia, prodotti in conformità alla Norma UNI EN 771-1, aventi peso specifico apparente (vuoto x pieno) non superiore a 600 daN/m</t>
    </r>
    <r>
      <rPr>
        <vertAlign val="superscript"/>
        <sz val="8"/>
        <rFont val="Arial"/>
        <family val="2"/>
      </rPr>
      <t>3</t>
    </r>
    <r>
      <rPr>
        <sz val="8"/>
        <rFont val="Arial"/>
        <family val="2"/>
      </rPr>
      <t>, posti in opera a fori verticali, con malta cementizia di classe M5 (resistenza media ≥ 5 N/mm</t>
    </r>
    <r>
      <rPr>
        <vertAlign val="superscript"/>
        <sz val="8"/>
        <rFont val="Arial"/>
        <family val="2"/>
      </rPr>
      <t>2</t>
    </r>
    <r>
      <rPr>
        <sz val="8"/>
        <rFont val="Arial"/>
        <family val="2"/>
      </rPr>
      <t>) o superiore.
Il valore della trasmittanza termica “U” non deve essere superiore a 0,202 W/m</t>
    </r>
    <r>
      <rPr>
        <vertAlign val="superscript"/>
        <sz val="8"/>
        <rFont val="Arial"/>
        <family val="2"/>
      </rPr>
      <t>2</t>
    </r>
    <r>
      <rPr>
        <sz val="8"/>
        <rFont val="Arial"/>
        <family val="2"/>
      </rPr>
      <t xml:space="preserve">K (con intonaco cm 1,5+cm 1,5) e l’indice di valutazione del potere fonoisolante “Rw” non deve essere inferiore a 54 dB. 
Sono compresi e compensati nel prezzo il trasporto, la posa in opera, l'onere dei ponteggi e quant'altro occorre per dare il lavoro finito a perfetta regola d'arte.
</t>
    </r>
  </si>
</sst>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00"/>
    <numFmt numFmtId="171" formatCode="0.000"/>
    <numFmt numFmtId="172" formatCode="0.00#"/>
  </numFmts>
  <fonts count="44">
    <font>
      <sz val="10"/>
      <name val="Arial"/>
      <family val="0"/>
    </font>
    <font>
      <b/>
      <sz val="11"/>
      <name val="Arial"/>
      <family val="2"/>
    </font>
    <font>
      <sz val="11"/>
      <name val="Arial"/>
      <family val="2"/>
    </font>
    <font>
      <i/>
      <sz val="11"/>
      <name val="Arial"/>
      <family val="2"/>
    </font>
    <font>
      <sz val="8"/>
      <name val="Arial"/>
      <family val="2"/>
    </font>
    <font>
      <u val="single"/>
      <sz val="8"/>
      <name val="Arial"/>
      <family val="2"/>
    </font>
    <font>
      <sz val="8"/>
      <name val="Tahoma"/>
      <family val="0"/>
    </font>
    <font>
      <b/>
      <sz val="8"/>
      <name val="Tahoma"/>
      <family val="0"/>
    </font>
    <font>
      <vertAlign val="superscript"/>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3">
    <xf numFmtId="0" fontId="0" fillId="0" borderId="0" xfId="0" applyAlignment="1">
      <alignment/>
    </xf>
    <xf numFmtId="0" fontId="0" fillId="0" borderId="0" xfId="0" applyAlignment="1" applyProtection="1">
      <alignment vertical="center" wrapText="1"/>
      <protection/>
    </xf>
    <xf numFmtId="0" fontId="2" fillId="0" borderId="0" xfId="0" applyFont="1" applyAlignment="1" applyProtection="1">
      <alignment vertical="center" wrapText="1"/>
      <protection/>
    </xf>
    <xf numFmtId="0" fontId="1" fillId="33" borderId="10" xfId="0" applyFont="1" applyFill="1" applyBorder="1" applyAlignment="1" applyProtection="1">
      <alignment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right" vertical="center" wrapText="1"/>
      <protection/>
    </xf>
    <xf numFmtId="0" fontId="2" fillId="0" borderId="10" xfId="0" applyFont="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3" fillId="0" borderId="11" xfId="0" applyFont="1" applyBorder="1" applyAlignment="1" applyProtection="1">
      <alignment vertical="center" wrapText="1"/>
      <protection/>
    </xf>
    <xf numFmtId="0" fontId="1" fillId="0" borderId="12" xfId="0" applyFont="1" applyBorder="1" applyAlignment="1" applyProtection="1">
      <alignment vertical="center" wrapText="1"/>
      <protection/>
    </xf>
    <xf numFmtId="0" fontId="2" fillId="0" borderId="13" xfId="0" applyFont="1" applyBorder="1" applyAlignment="1" applyProtection="1">
      <alignment vertical="center" wrapText="1"/>
      <protection/>
    </xf>
    <xf numFmtId="2" fontId="1" fillId="33" borderId="10" xfId="0" applyNumberFormat="1" applyFont="1" applyFill="1" applyBorder="1" applyAlignment="1" applyProtection="1">
      <alignment horizontal="right" vertical="center" wrapText="1"/>
      <protection/>
    </xf>
    <xf numFmtId="2" fontId="2" fillId="0" borderId="10" xfId="0" applyNumberFormat="1" applyFont="1" applyBorder="1" applyAlignment="1" applyProtection="1">
      <alignment vertical="center" wrapText="1"/>
      <protection/>
    </xf>
    <xf numFmtId="2" fontId="2" fillId="33" borderId="10" xfId="0" applyNumberFormat="1" applyFont="1" applyFill="1" applyBorder="1" applyAlignment="1" applyProtection="1">
      <alignment vertical="center" wrapText="1"/>
      <protection/>
    </xf>
    <xf numFmtId="2" fontId="2" fillId="0" borderId="0" xfId="0" applyNumberFormat="1" applyFont="1" applyAlignment="1" applyProtection="1">
      <alignment vertical="center" wrapText="1"/>
      <protection/>
    </xf>
    <xf numFmtId="2" fontId="2" fillId="0" borderId="13" xfId="0" applyNumberFormat="1" applyFont="1" applyBorder="1" applyAlignment="1" applyProtection="1">
      <alignment vertical="center" wrapText="1"/>
      <protection/>
    </xf>
    <xf numFmtId="2" fontId="0" fillId="0" borderId="0" xfId="0" applyNumberFormat="1" applyAlignment="1" applyProtection="1">
      <alignment vertical="center" wrapText="1"/>
      <protection/>
    </xf>
    <xf numFmtId="172" fontId="2" fillId="0" borderId="10" xfId="0" applyNumberFormat="1" applyFont="1" applyBorder="1" applyAlignment="1" applyProtection="1">
      <alignment horizontal="left" vertical="center" wrapText="1"/>
      <protection/>
    </xf>
    <xf numFmtId="2" fontId="2" fillId="0" borderId="10" xfId="0" applyNumberFormat="1"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1" fillId="0" borderId="0" xfId="0" applyFont="1" applyAlignment="1" applyProtection="1">
      <alignment horizontal="center" vertical="center" wrapText="1"/>
      <protection/>
    </xf>
    <xf numFmtId="0" fontId="4" fillId="0" borderId="13"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8">
    <dxf>
      <font>
        <color indexed="22"/>
      </font>
    </dxf>
    <dxf>
      <font>
        <color indexed="9"/>
      </font>
    </dxf>
    <dxf>
      <font>
        <color indexed="22"/>
      </font>
    </dxf>
    <dxf>
      <font>
        <color indexed="9"/>
      </font>
    </dxf>
    <dxf>
      <font>
        <color indexed="22"/>
      </font>
    </dxf>
    <dxf>
      <font>
        <color indexed="9"/>
      </font>
    </dxf>
    <dxf>
      <font>
        <color indexed="22"/>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10"/>
  <sheetViews>
    <sheetView tabSelected="1" zoomScalePageLayoutView="0" workbookViewId="0" topLeftCell="A1">
      <selection activeCell="A2" sqref="A2:E2"/>
    </sheetView>
  </sheetViews>
  <sheetFormatPr defaultColWidth="9.140625" defaultRowHeight="12.75"/>
  <cols>
    <col min="1" max="1" width="44.140625" style="1" customWidth="1"/>
    <col min="2" max="3" width="8.421875" style="1" customWidth="1"/>
    <col min="4" max="5" width="8.7109375" style="16" customWidth="1"/>
    <col min="6" max="16384" width="9.140625" style="1" customWidth="1"/>
  </cols>
  <sheetData>
    <row r="1" spans="1:5" ht="43.5" customHeight="1">
      <c r="A1" s="20" t="s">
        <v>10</v>
      </c>
      <c r="B1" s="20"/>
      <c r="C1" s="20"/>
      <c r="D1" s="20"/>
      <c r="E1" s="20"/>
    </row>
    <row r="2" spans="1:5" ht="95.25" customHeight="1">
      <c r="A2" s="21" t="s">
        <v>11</v>
      </c>
      <c r="B2" s="22"/>
      <c r="C2" s="22"/>
      <c r="D2" s="22"/>
      <c r="E2" s="22"/>
    </row>
    <row r="3" spans="1:5" ht="18.75" customHeight="1">
      <c r="A3" s="3" t="s">
        <v>0</v>
      </c>
      <c r="B3" s="4" t="s">
        <v>3</v>
      </c>
      <c r="C3" s="5" t="s">
        <v>4</v>
      </c>
      <c r="D3" s="11" t="s">
        <v>7</v>
      </c>
      <c r="E3" s="11" t="s">
        <v>5</v>
      </c>
    </row>
    <row r="4" spans="1:5" ht="42.75" customHeight="1">
      <c r="A4" s="6" t="s">
        <v>9</v>
      </c>
      <c r="B4" s="6" t="s">
        <v>12</v>
      </c>
      <c r="C4" s="17">
        <v>1</v>
      </c>
      <c r="D4" s="18"/>
      <c r="E4" s="12">
        <f>C4*D4</f>
        <v>0</v>
      </c>
    </row>
    <row r="5" spans="1:5" ht="21" customHeight="1">
      <c r="A5" s="6" t="s">
        <v>6</v>
      </c>
      <c r="B5" s="6" t="s">
        <v>13</v>
      </c>
      <c r="C5" s="17">
        <f>0.009*C4</f>
        <v>0.009</v>
      </c>
      <c r="D5" s="18"/>
      <c r="E5" s="12">
        <f>C5*D5</f>
        <v>0</v>
      </c>
    </row>
    <row r="6" spans="1:5" ht="36" customHeight="1">
      <c r="A6" s="6" t="s">
        <v>1</v>
      </c>
      <c r="B6" s="6" t="s">
        <v>14</v>
      </c>
      <c r="C6" s="17">
        <f>0.8*C4</f>
        <v>0.8</v>
      </c>
      <c r="D6" s="18"/>
      <c r="E6" s="12">
        <f>C6*D6</f>
        <v>0</v>
      </c>
    </row>
    <row r="7" spans="1:5" ht="21" customHeight="1">
      <c r="A7" s="6" t="s">
        <v>2</v>
      </c>
      <c r="B7" s="6" t="s">
        <v>14</v>
      </c>
      <c r="C7" s="17">
        <f>0.01*C4</f>
        <v>0.01</v>
      </c>
      <c r="D7" s="18"/>
      <c r="E7" s="12">
        <f>C7*D7</f>
        <v>0</v>
      </c>
    </row>
    <row r="8" spans="1:5" ht="21" customHeight="1">
      <c r="A8" s="3" t="s">
        <v>15</v>
      </c>
      <c r="B8" s="4" t="s">
        <v>8</v>
      </c>
      <c r="C8" s="7"/>
      <c r="D8" s="13"/>
      <c r="E8" s="13">
        <f>IF(SUM(E4:E7)=0,0,SUM(E4:E7))</f>
        <v>0</v>
      </c>
    </row>
    <row r="9" spans="1:5" ht="21" customHeight="1">
      <c r="A9" s="8" t="s">
        <v>16</v>
      </c>
      <c r="B9" s="19">
        <v>25</v>
      </c>
      <c r="C9" s="2"/>
      <c r="D9" s="14"/>
      <c r="E9" s="12">
        <f>E8*B9/100</f>
        <v>0</v>
      </c>
    </row>
    <row r="10" spans="1:5" ht="21" customHeight="1">
      <c r="A10" s="9" t="s">
        <v>17</v>
      </c>
      <c r="B10" s="10"/>
      <c r="C10" s="10"/>
      <c r="D10" s="15"/>
      <c r="E10" s="13">
        <f>SUM(E8:E9)</f>
        <v>0</v>
      </c>
    </row>
    <row r="11" ht="21" customHeight="1"/>
    <row r="12" ht="21" customHeight="1"/>
    <row r="13" ht="12.75"/>
  </sheetData>
  <sheetProtection password="CF1F" sheet="1" objects="1" scenarios="1"/>
  <mergeCells count="2">
    <mergeCell ref="A1:E1"/>
    <mergeCell ref="A2:E2"/>
  </mergeCells>
  <conditionalFormatting sqref="E4:E7 E9">
    <cfRule type="cellIs" priority="1" dxfId="1" operator="equal" stopIfTrue="1">
      <formula>0</formula>
    </cfRule>
  </conditionalFormatting>
  <conditionalFormatting sqref="E8 E10">
    <cfRule type="cellIs" priority="2" dxfId="0"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1200" verticalDpi="1200" orientation="portrait" paperSize="9" r:id="rId3"/>
  <headerFooter alignWithMargins="0">
    <oddHeader>&amp;L&amp;9Gruppo Fauci&amp;R&amp;9http://www.gruppofauci.it</oddHeader>
    <oddFooter>&amp;Linformazioni: info@gruppofauci.it&amp;R&amp;D &amp;T</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2" sqref="A2:E2"/>
    </sheetView>
  </sheetViews>
  <sheetFormatPr defaultColWidth="9.140625" defaultRowHeight="12.75"/>
  <cols>
    <col min="1" max="1" width="44.140625" style="1" customWidth="1"/>
    <col min="2" max="3" width="8.421875" style="1" customWidth="1"/>
    <col min="4" max="5" width="8.7109375" style="16" customWidth="1"/>
    <col min="6" max="16384" width="9.140625" style="1" customWidth="1"/>
  </cols>
  <sheetData>
    <row r="1" spans="1:5" ht="43.5" customHeight="1">
      <c r="A1" s="20" t="s">
        <v>10</v>
      </c>
      <c r="B1" s="20"/>
      <c r="C1" s="20"/>
      <c r="D1" s="20"/>
      <c r="E1" s="20"/>
    </row>
    <row r="2" spans="1:5" ht="95.25" customHeight="1">
      <c r="A2" s="21" t="s">
        <v>19</v>
      </c>
      <c r="B2" s="22"/>
      <c r="C2" s="22"/>
      <c r="D2" s="22"/>
      <c r="E2" s="22"/>
    </row>
    <row r="3" spans="1:5" ht="18.75" customHeight="1">
      <c r="A3" s="3" t="s">
        <v>0</v>
      </c>
      <c r="B3" s="4" t="s">
        <v>3</v>
      </c>
      <c r="C3" s="5" t="s">
        <v>4</v>
      </c>
      <c r="D3" s="11" t="s">
        <v>7</v>
      </c>
      <c r="E3" s="11" t="s">
        <v>5</v>
      </c>
    </row>
    <row r="4" spans="1:5" ht="42.75" customHeight="1">
      <c r="A4" s="6" t="s">
        <v>18</v>
      </c>
      <c r="B4" s="6" t="s">
        <v>12</v>
      </c>
      <c r="C4" s="17">
        <v>1</v>
      </c>
      <c r="D4" s="18"/>
      <c r="E4" s="12">
        <f>C4*D4</f>
        <v>0</v>
      </c>
    </row>
    <row r="5" spans="1:5" ht="21" customHeight="1">
      <c r="A5" s="6" t="s">
        <v>6</v>
      </c>
      <c r="B5" s="6" t="s">
        <v>13</v>
      </c>
      <c r="C5" s="17">
        <f>0.011*C4</f>
        <v>0.011</v>
      </c>
      <c r="D5" s="18"/>
      <c r="E5" s="12">
        <f>C5*D5</f>
        <v>0</v>
      </c>
    </row>
    <row r="6" spans="1:5" ht="36" customHeight="1">
      <c r="A6" s="6" t="s">
        <v>1</v>
      </c>
      <c r="B6" s="6" t="s">
        <v>14</v>
      </c>
      <c r="C6" s="17">
        <f>0.9*C4</f>
        <v>0.9</v>
      </c>
      <c r="D6" s="18"/>
      <c r="E6" s="12">
        <f>C6*D6</f>
        <v>0</v>
      </c>
    </row>
    <row r="7" spans="1:5" ht="21" customHeight="1">
      <c r="A7" s="6" t="s">
        <v>2</v>
      </c>
      <c r="B7" s="6" t="s">
        <v>14</v>
      </c>
      <c r="C7" s="17">
        <f>0.01*C4</f>
        <v>0.01</v>
      </c>
      <c r="D7" s="18"/>
      <c r="E7" s="12">
        <f>C7*D7</f>
        <v>0</v>
      </c>
    </row>
    <row r="8" spans="1:5" ht="21" customHeight="1">
      <c r="A8" s="3" t="s">
        <v>15</v>
      </c>
      <c r="B8" s="4" t="s">
        <v>8</v>
      </c>
      <c r="C8" s="7"/>
      <c r="D8" s="13"/>
      <c r="E8" s="13">
        <f>IF(SUM(E4:E7)=0,0,SUM(E4:E7))</f>
        <v>0</v>
      </c>
    </row>
    <row r="9" spans="1:5" ht="21" customHeight="1">
      <c r="A9" s="8" t="s">
        <v>16</v>
      </c>
      <c r="B9" s="19">
        <v>25</v>
      </c>
      <c r="C9" s="2"/>
      <c r="D9" s="14"/>
      <c r="E9" s="12">
        <f>E8*B9/100</f>
        <v>0</v>
      </c>
    </row>
    <row r="10" spans="1:5" ht="21" customHeight="1">
      <c r="A10" s="9" t="s">
        <v>17</v>
      </c>
      <c r="B10" s="10"/>
      <c r="C10" s="10"/>
      <c r="D10" s="15"/>
      <c r="E10" s="13">
        <f>SUM(E8:E9)</f>
        <v>0</v>
      </c>
    </row>
    <row r="11" ht="21" customHeight="1"/>
    <row r="12" ht="21" customHeight="1"/>
    <row r="13" ht="12.75"/>
  </sheetData>
  <sheetProtection password="CF1F" sheet="1" objects="1" scenarios="1"/>
  <mergeCells count="2">
    <mergeCell ref="A1:E1"/>
    <mergeCell ref="A2:E2"/>
  </mergeCells>
  <conditionalFormatting sqref="E4:E7 E9">
    <cfRule type="cellIs" priority="2" dxfId="1" operator="equal" stopIfTrue="1">
      <formula>0</formula>
    </cfRule>
  </conditionalFormatting>
  <conditionalFormatting sqref="E8 E10">
    <cfRule type="cellIs" priority="1" dxfId="0"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1200" verticalDpi="1200" orientation="portrait" paperSize="9" r:id="rId3"/>
  <headerFooter alignWithMargins="0">
    <oddHeader>&amp;L&amp;9Gruppo Fauci&amp;R&amp;9http://www.gruppofauci.it</oddHeader>
    <oddFooter>&amp;Linformazioni: info@gruppofauci.it&amp;R&amp;D &amp;T</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5" sqref="A5"/>
    </sheetView>
  </sheetViews>
  <sheetFormatPr defaultColWidth="9.140625" defaultRowHeight="12.75"/>
  <cols>
    <col min="1" max="1" width="44.140625" style="1" customWidth="1"/>
    <col min="2" max="3" width="8.421875" style="1" customWidth="1"/>
    <col min="4" max="5" width="8.7109375" style="16" customWidth="1"/>
    <col min="6" max="16384" width="9.140625" style="1" customWidth="1"/>
  </cols>
  <sheetData>
    <row r="1" spans="1:5" ht="43.5" customHeight="1">
      <c r="A1" s="20" t="s">
        <v>10</v>
      </c>
      <c r="B1" s="20"/>
      <c r="C1" s="20"/>
      <c r="D1" s="20"/>
      <c r="E1" s="20"/>
    </row>
    <row r="2" spans="1:5" ht="95.25" customHeight="1">
      <c r="A2" s="21" t="s">
        <v>20</v>
      </c>
      <c r="B2" s="22"/>
      <c r="C2" s="22"/>
      <c r="D2" s="22"/>
      <c r="E2" s="22"/>
    </row>
    <row r="3" spans="1:5" ht="18.75" customHeight="1">
      <c r="A3" s="3" t="s">
        <v>0</v>
      </c>
      <c r="B3" s="4" t="s">
        <v>3</v>
      </c>
      <c r="C3" s="5" t="s">
        <v>4</v>
      </c>
      <c r="D3" s="11" t="s">
        <v>7</v>
      </c>
      <c r="E3" s="11" t="s">
        <v>5</v>
      </c>
    </row>
    <row r="4" spans="1:5" ht="42.75" customHeight="1">
      <c r="A4" s="6" t="s">
        <v>21</v>
      </c>
      <c r="B4" s="6" t="s">
        <v>12</v>
      </c>
      <c r="C4" s="17">
        <v>1</v>
      </c>
      <c r="D4" s="18"/>
      <c r="E4" s="12">
        <f>C4*D4</f>
        <v>0</v>
      </c>
    </row>
    <row r="5" spans="1:5" ht="21" customHeight="1">
      <c r="A5" s="6" t="s">
        <v>6</v>
      </c>
      <c r="B5" s="6" t="s">
        <v>13</v>
      </c>
      <c r="C5" s="17">
        <f>0.013*C4</f>
        <v>0.013</v>
      </c>
      <c r="D5" s="18"/>
      <c r="E5" s="12">
        <f>C5*D5</f>
        <v>0</v>
      </c>
    </row>
    <row r="6" spans="1:5" ht="36" customHeight="1">
      <c r="A6" s="6" t="s">
        <v>1</v>
      </c>
      <c r="B6" s="6" t="s">
        <v>14</v>
      </c>
      <c r="C6" s="17">
        <f>0.9*C4</f>
        <v>0.9</v>
      </c>
      <c r="D6" s="18"/>
      <c r="E6" s="12">
        <f>C6*D6</f>
        <v>0</v>
      </c>
    </row>
    <row r="7" spans="1:5" ht="21" customHeight="1">
      <c r="A7" s="6" t="s">
        <v>2</v>
      </c>
      <c r="B7" s="6" t="s">
        <v>14</v>
      </c>
      <c r="C7" s="17">
        <f>0.01*C4</f>
        <v>0.01</v>
      </c>
      <c r="D7" s="18"/>
      <c r="E7" s="12">
        <f>C7*D7</f>
        <v>0</v>
      </c>
    </row>
    <row r="8" spans="1:5" ht="21" customHeight="1">
      <c r="A8" s="3" t="s">
        <v>15</v>
      </c>
      <c r="B8" s="4" t="s">
        <v>8</v>
      </c>
      <c r="C8" s="7"/>
      <c r="D8" s="13"/>
      <c r="E8" s="13">
        <f>IF(SUM(E4:E7)=0,0,SUM(E4:E7))</f>
        <v>0</v>
      </c>
    </row>
    <row r="9" spans="1:5" ht="21" customHeight="1">
      <c r="A9" s="8" t="s">
        <v>16</v>
      </c>
      <c r="B9" s="19">
        <v>25</v>
      </c>
      <c r="C9" s="2"/>
      <c r="D9" s="14"/>
      <c r="E9" s="12">
        <f>E8*B9/100</f>
        <v>0</v>
      </c>
    </row>
    <row r="10" spans="1:5" ht="21" customHeight="1">
      <c r="A10" s="9" t="s">
        <v>17</v>
      </c>
      <c r="B10" s="10"/>
      <c r="C10" s="10"/>
      <c r="D10" s="15"/>
      <c r="E10" s="13">
        <f>SUM(E8:E9)</f>
        <v>0</v>
      </c>
    </row>
    <row r="11" ht="21" customHeight="1"/>
    <row r="12" ht="21" customHeight="1"/>
    <row r="13" ht="12.75"/>
  </sheetData>
  <sheetProtection password="CF1F" sheet="1" objects="1" scenarios="1"/>
  <mergeCells count="2">
    <mergeCell ref="A1:E1"/>
    <mergeCell ref="A2:E2"/>
  </mergeCells>
  <conditionalFormatting sqref="E4:E7 E9">
    <cfRule type="cellIs" priority="2" dxfId="1" operator="equal" stopIfTrue="1">
      <formula>0</formula>
    </cfRule>
  </conditionalFormatting>
  <conditionalFormatting sqref="E8 E10">
    <cfRule type="cellIs" priority="1" dxfId="0"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1200" verticalDpi="1200" orientation="portrait" paperSize="9" r:id="rId3"/>
  <headerFooter alignWithMargins="0">
    <oddHeader>&amp;L&amp;9Gruppo Fauci&amp;R&amp;9http://www.gruppofauci.it</oddHeader>
    <oddFooter>&amp;Linformazioni: info@gruppofauci.it&amp;R&amp;D &amp;T</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2" sqref="A2:E2"/>
    </sheetView>
  </sheetViews>
  <sheetFormatPr defaultColWidth="9.140625" defaultRowHeight="12.75"/>
  <cols>
    <col min="1" max="1" width="44.140625" style="1" customWidth="1"/>
    <col min="2" max="3" width="8.421875" style="1" customWidth="1"/>
    <col min="4" max="5" width="8.7109375" style="16" customWidth="1"/>
    <col min="6" max="16384" width="9.140625" style="1" customWidth="1"/>
  </cols>
  <sheetData>
    <row r="1" spans="1:5" ht="43.5" customHeight="1">
      <c r="A1" s="20" t="s">
        <v>10</v>
      </c>
      <c r="B1" s="20"/>
      <c r="C1" s="20"/>
      <c r="D1" s="20"/>
      <c r="E1" s="20"/>
    </row>
    <row r="2" spans="1:5" ht="95.25" customHeight="1">
      <c r="A2" s="21" t="s">
        <v>23</v>
      </c>
      <c r="B2" s="22"/>
      <c r="C2" s="22"/>
      <c r="D2" s="22"/>
      <c r="E2" s="22"/>
    </row>
    <row r="3" spans="1:5" ht="18.75" customHeight="1">
      <c r="A3" s="3" t="s">
        <v>0</v>
      </c>
      <c r="B3" s="4" t="s">
        <v>3</v>
      </c>
      <c r="C3" s="5" t="s">
        <v>4</v>
      </c>
      <c r="D3" s="11" t="s">
        <v>7</v>
      </c>
      <c r="E3" s="11" t="s">
        <v>5</v>
      </c>
    </row>
    <row r="4" spans="1:5" ht="42.75" customHeight="1">
      <c r="A4" s="6" t="s">
        <v>22</v>
      </c>
      <c r="B4" s="6" t="s">
        <v>12</v>
      </c>
      <c r="C4" s="17">
        <v>1</v>
      </c>
      <c r="D4" s="18"/>
      <c r="E4" s="12">
        <f>C4*D4</f>
        <v>0</v>
      </c>
    </row>
    <row r="5" spans="1:5" ht="21" customHeight="1">
      <c r="A5" s="6" t="s">
        <v>6</v>
      </c>
      <c r="B5" s="6" t="s">
        <v>13</v>
      </c>
      <c r="C5" s="17">
        <f>0.011*C4</f>
        <v>0.011</v>
      </c>
      <c r="D5" s="18"/>
      <c r="E5" s="12">
        <f>C5*D5</f>
        <v>0</v>
      </c>
    </row>
    <row r="6" spans="1:5" ht="36" customHeight="1">
      <c r="A6" s="6" t="s">
        <v>1</v>
      </c>
      <c r="B6" s="6" t="s">
        <v>14</v>
      </c>
      <c r="C6" s="17">
        <f>1.3*C4</f>
        <v>1.3</v>
      </c>
      <c r="D6" s="18"/>
      <c r="E6" s="12">
        <f>C6*D6</f>
        <v>0</v>
      </c>
    </row>
    <row r="7" spans="1:5" ht="21" customHeight="1">
      <c r="A7" s="6" t="s">
        <v>2</v>
      </c>
      <c r="B7" s="6" t="s">
        <v>14</v>
      </c>
      <c r="C7" s="17">
        <f>0.01*C4</f>
        <v>0.01</v>
      </c>
      <c r="D7" s="18"/>
      <c r="E7" s="12">
        <f>C7*D7</f>
        <v>0</v>
      </c>
    </row>
    <row r="8" spans="1:5" ht="21" customHeight="1">
      <c r="A8" s="3" t="s">
        <v>15</v>
      </c>
      <c r="B8" s="4" t="s">
        <v>8</v>
      </c>
      <c r="C8" s="7"/>
      <c r="D8" s="13"/>
      <c r="E8" s="13">
        <f>IF(SUM(E4:E7)=0,0,SUM(E4:E7))</f>
        <v>0</v>
      </c>
    </row>
    <row r="9" spans="1:5" ht="21" customHeight="1">
      <c r="A9" s="8" t="s">
        <v>16</v>
      </c>
      <c r="B9" s="19">
        <v>25</v>
      </c>
      <c r="C9" s="2"/>
      <c r="D9" s="14"/>
      <c r="E9" s="12">
        <f>E8*B9/100</f>
        <v>0</v>
      </c>
    </row>
    <row r="10" spans="1:5" ht="21" customHeight="1">
      <c r="A10" s="9" t="s">
        <v>17</v>
      </c>
      <c r="B10" s="10"/>
      <c r="C10" s="10"/>
      <c r="D10" s="15"/>
      <c r="E10" s="13">
        <f>SUM(E8:E9)</f>
        <v>0</v>
      </c>
    </row>
    <row r="11" ht="21" customHeight="1"/>
    <row r="12" ht="21" customHeight="1"/>
    <row r="13" ht="12.75"/>
  </sheetData>
  <sheetProtection password="CF1F" sheet="1" objects="1" scenarios="1"/>
  <mergeCells count="2">
    <mergeCell ref="A1:E1"/>
    <mergeCell ref="A2:E2"/>
  </mergeCells>
  <conditionalFormatting sqref="E4:E7 E9">
    <cfRule type="cellIs" priority="2" dxfId="1" operator="equal" stopIfTrue="1">
      <formula>0</formula>
    </cfRule>
  </conditionalFormatting>
  <conditionalFormatting sqref="E8 E10">
    <cfRule type="cellIs" priority="1" dxfId="0"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1200" verticalDpi="1200" orientation="portrait" paperSize="9" r:id="rId3"/>
  <headerFooter alignWithMargins="0">
    <oddHeader>&amp;L&amp;9Gruppo Fauci&amp;R&amp;9http://www.gruppofauci.it</oddHeader>
    <oddFooter>&amp;Linformazioni: info@gruppofauci.it&amp;R&amp;D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Formimpresa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Crescenti</dc:creator>
  <cp:keywords/>
  <dc:description/>
  <cp:lastModifiedBy>Riccardo</cp:lastModifiedBy>
  <cp:lastPrinted>2002-03-19T16:03:53Z</cp:lastPrinted>
  <dcterms:created xsi:type="dcterms:W3CDTF">2000-07-14T10:05:01Z</dcterms:created>
  <dcterms:modified xsi:type="dcterms:W3CDTF">2018-03-15T17:45:54Z</dcterms:modified>
  <cp:category/>
  <cp:version/>
  <cp:contentType/>
  <cp:contentStatus/>
</cp:coreProperties>
</file>