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tabRatio="889" activeTab="0"/>
  </bookViews>
  <sheets>
    <sheet name="per luci fino a ml 4,00 H=16+5" sheetId="1" r:id="rId1"/>
    <sheet name="luci da 4,01 a ml 6,50 H=16+5" sheetId="2" r:id="rId2"/>
    <sheet name="per luci fino a ml 4,00 H=21+5" sheetId="3" r:id="rId3"/>
    <sheet name="luci da 4,01 a ml 6,00 H=21+5" sheetId="4" r:id="rId4"/>
    <sheet name="luci da 6,01 a ml 7,00 H=21+5" sheetId="5" r:id="rId5"/>
    <sheet name="luci da 7,01 a ml 8,00 H=21+5" sheetId="6" r:id="rId6"/>
    <sheet name="per luci fino a ml 4,00 H=26+5" sheetId="7" r:id="rId7"/>
    <sheet name="luci da 4,01 a ml 6,00 H=26+5" sheetId="8" r:id="rId8"/>
    <sheet name="luci da 6,01 a ml 7,00 H=26+5" sheetId="9" r:id="rId9"/>
    <sheet name="luci da 7,01 a ml 8,00 H=26+5" sheetId="10" r:id="rId10"/>
    <sheet name="luci da 8,01 a ml 9,50 H=26+5" sheetId="11" r:id="rId11"/>
    <sheet name="per luci fino a ml 4,00 H=31+5" sheetId="12" r:id="rId12"/>
    <sheet name="luci da 4,01 a ml 6,00 H=31+5" sheetId="13" r:id="rId13"/>
    <sheet name="luci da 6,01 a ml 7,00 H=31+5" sheetId="14" r:id="rId14"/>
    <sheet name="luci da 7,01 a ml 8,00 H=31+5" sheetId="15" r:id="rId15"/>
    <sheet name="luci da 8,01 a ml 9,00 H=31+5" sheetId="16" r:id="rId16"/>
    <sheet name="luci da 9,01 a ml 11,00 H=31+5" sheetId="17" r:id="rId17"/>
    <sheet name="per luci fino a ml 4,00 H=36+5" sheetId="18" r:id="rId18"/>
    <sheet name="luci da 4,01 a ml 6,00 H=36+5" sheetId="19" r:id="rId19"/>
    <sheet name="luci da 6,01 a ml 7,00 H=36+5" sheetId="20" r:id="rId20"/>
    <sheet name="luci da 7,01 a ml 8,00 H=36+5" sheetId="21" r:id="rId21"/>
    <sheet name="luci da 8,01 a ml 9,00 H=36+5" sheetId="22" r:id="rId22"/>
    <sheet name="luci da 9,01 a ml 12,00 H=36+5" sheetId="23" r:id="rId23"/>
  </sheets>
  <definedNames/>
  <calcPr fullCalcOnLoad="1"/>
</workbook>
</file>

<file path=xl/comments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CD</author>
  </authors>
  <commentList>
    <comment ref="B12" authorId="0">
      <text>
        <r>
          <rPr>
            <b/>
            <sz val="8"/>
            <rFont val="Tahoma"/>
            <family val="2"/>
          </rPr>
          <t>Specificare la percentuale di incidenza delle spese generali sul totale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<sst xmlns="http://schemas.openxmlformats.org/spreadsheetml/2006/main" count="552" uniqueCount="45">
  <si>
    <t>Elementi di analisi</t>
  </si>
  <si>
    <t>Conglomerato per getto
di completamento</t>
  </si>
  <si>
    <t>Manodopera</t>
  </si>
  <si>
    <t>Nolo gru</t>
  </si>
  <si>
    <t>UM</t>
  </si>
  <si>
    <t>Q.tà</t>
  </si>
  <si>
    <t>Importo</t>
  </si>
  <si>
    <t>mq</t>
  </si>
  <si>
    <t>mc/mq</t>
  </si>
  <si>
    <t>Kg/mq</t>
  </si>
  <si>
    <t>h/mq</t>
  </si>
  <si>
    <t>Fornitura di lastre precompresse e blocchi in laterizio compreso trasporto a destino</t>
  </si>
  <si>
    <t>SOLAIO A LASTRE PRECOMPRESSE TRALICCIATE - Voce di analisi</t>
  </si>
  <si>
    <t>Pr.Un.</t>
  </si>
  <si>
    <t>Sommano €/mq</t>
  </si>
  <si>
    <t>Totale €/mq</t>
  </si>
  <si>
    <t>Perc.</t>
  </si>
  <si>
    <t>Spese generali ed utili d'Impresa €/mq</t>
  </si>
  <si>
    <r>
      <t>Solaio piano H=16+5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</si>
  <si>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t>Armatura di getto (acciaio B450C)</t>
  </si>
  <si>
    <t>Armatura di ripartizione</t>
  </si>
  <si>
    <t>kg/mq</t>
  </si>
  <si>
    <r>
      <t>Solaio piano H=16+5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6,50 m..............</t>
    </r>
  </si>
  <si>
    <r>
      <t>Solaio piano H=21+5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</si>
  <si>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t>Sostegni provvisori (a corpo)</t>
  </si>
  <si>
    <r>
      <t>Solaio piano H=21+5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6,00 m..............</t>
    </r>
  </si>
  <si>
    <r>
      <t>Solaio piano H=21+5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7,00 m..............</t>
    </r>
  </si>
  <si>
    <r>
      <t>Solaio piano H=21+5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7,01 a 8,00 m..............</t>
    </r>
  </si>
  <si>
    <r>
      <t>Solaio piano H=26+5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</si>
  <si>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r>
      <t>Solaio piano H=26+5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6,00 m..............</t>
    </r>
  </si>
  <si>
    <r>
      <t>Solaio piano H=26+5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7,00 m..............</t>
    </r>
  </si>
  <si>
    <r>
      <t>Solaio piano H=26+5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7,01 a 8,00 m..............</t>
    </r>
  </si>
  <si>
    <r>
      <t>Solaio piano H=26+5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8,01 a 9,50 m..............</t>
    </r>
  </si>
  <si>
    <r>
      <t>Solaio piano H=31+5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</si>
  <si>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r>
      <t>Solaio piano H=31+5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6,00 m..............</t>
    </r>
  </si>
  <si>
    <r>
      <t>Solaio piano H=31+5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7,00 m..............</t>
    </r>
  </si>
  <si>
    <r>
      <t>Solaio piano H=31+5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7,01 a 8,00 m..............</t>
    </r>
  </si>
  <si>
    <r>
      <t>Solaio piano H=31+5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8,01 a 9,00 m..............</t>
    </r>
  </si>
  <si>
    <r>
      <t>Solaio piano H=31+5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9,01 a 11,00 m..............</t>
    </r>
  </si>
  <si>
    <r>
      <t>Solaio piano H=36+5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fino a 4,00 m..............</t>
    </r>
  </si>
  <si>
    <r>
      <t>Solaio piano H=36+5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4,01 a 6,00 m..............</t>
    </r>
  </si>
  <si>
    <r>
      <t>Solaio piano H=36+5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6,01 a 7,00 m..............</t>
    </r>
  </si>
  <si>
    <r>
      <t>Solaio piano H=36+5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7,01 a 8,00 m..............</t>
    </r>
  </si>
  <si>
    <r>
      <t>Solaio piano H=36+5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8,01 a 9,00 m..............</t>
    </r>
  </si>
  <si>
    <r>
      <t>Solaio piano H=36+5 cm a struttura mista in cemento armato e laterizio, costituito da lastre piane precompresse (C35/45), suola spessa 4 cm, larghe cm 120, 2 o 3 tralicci metallici di irrigidimento, intradosso finito a fondo cassero metallico e alleggerimento in blocchi di  laterizio, completo di getto in opera di conglomerato cementizio di classe C20/25 (secondo UNI EN-206-1:2006 e UNI 11104:2004), atto a sopportare carichi permanenti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1,50 e variabili di kN/m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2,00 oltre il peso proprio.  
Sia i componenti prefabbricati, prodotti in conformità alla UNI EN 13747 in stabilimento con Sistema di Qualità certificato secondo Norma UNI EN ISO 9001, che i materiali per la finitura in opera devono possedere le caratteristiche prescritte dalle vigenti norme, con particolare riferimento al DM 14.01.2008 (NTC2008). 
Sono compresi e compensati nel prezzo tutte le armature d'ancoraggio, per i momenti negativi e di ripartizione, le fasce piene, l'onere per l'impalcatura rompitratta provvisoria e la successiva rimozione, l'onere delle prove statiche e verifiche previste dalle norme vigenti in materia, i puntelli di altezza non eccedenti i m 4,50 dal piano d'appoggio ed ogni altro onere e magistero occorrente per dare il solaio finito a regola d'arte.
per luci da 9,01 a 12,00 m..............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</si>
</sst>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0"/>
    <numFmt numFmtId="171" formatCode="0.000"/>
    <numFmt numFmtId="172" formatCode="0.00#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172" fontId="2" fillId="0" borderId="10" xfId="0" applyNumberFormat="1" applyFont="1" applyBorder="1" applyAlignment="1" applyProtection="1">
      <alignment horizontal="left" vertical="center" wrapText="1"/>
      <protection locked="0"/>
    </xf>
    <xf numFmtId="172" fontId="2" fillId="0" borderId="10" xfId="0" applyNumberFormat="1" applyFont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Alignment="1" applyProtection="1">
      <alignment vertical="center" wrapText="1"/>
      <protection/>
    </xf>
    <xf numFmtId="2" fontId="2" fillId="0" borderId="13" xfId="0" applyNumberFormat="1" applyFont="1" applyBorder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18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>C4*D4</f>
        <v>0</v>
      </c>
    </row>
    <row r="5" spans="1:5" ht="21" customHeight="1">
      <c r="A5" s="6" t="s">
        <v>24</v>
      </c>
      <c r="B5" s="20"/>
      <c r="C5" s="11"/>
      <c r="D5" s="15"/>
      <c r="E5" s="14">
        <f aca="true" t="shared" si="0" ref="E5:E10">C5*D5</f>
        <v>0</v>
      </c>
    </row>
    <row r="6" spans="1:5" ht="36" customHeight="1">
      <c r="A6" s="6" t="s">
        <v>1</v>
      </c>
      <c r="B6" s="6" t="s">
        <v>8</v>
      </c>
      <c r="C6" s="12">
        <f>0.08*C4</f>
        <v>0.08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2.5*C4</f>
        <v>2.5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0.6*C4</f>
        <v>0.6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12 E4:E10">
    <cfRule type="cellIs" priority="1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31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0.11*C4</f>
        <v>0.11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3.6*C4</f>
        <v>3.6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0.65*C4</f>
        <v>0.65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32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0.11*C4</f>
        <v>0.11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4*C4</f>
        <v>4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0.65*C4</f>
        <v>0.65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33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2.1*C4</f>
        <v>2.1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34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2.4*C4</f>
        <v>2.4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35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2.9*C4</f>
        <v>2.9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36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3.6*C4</f>
        <v>3.6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37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4*C4</f>
        <v>4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38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4.6*C4</f>
        <v>4.6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0.7*C4</f>
        <v>0.7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39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2.1*C4</f>
        <v>2.1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1.2*C4</f>
        <v>1.2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40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2.4*C4</f>
        <v>2.4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1.2*C4</f>
        <v>1.2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22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0.08*C4</f>
        <v>0.08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3.5*C4</f>
        <v>3.5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0.6*C4</f>
        <v>0.6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41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2.9*C4</f>
        <v>2.9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1.2*C4</f>
        <v>1.2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42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3.6*C4</f>
        <v>3.6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1.2*C4</f>
        <v>1.2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43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3.8*C4</f>
        <v>3.8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1.2*C4</f>
        <v>1.2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44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0.125*C4</f>
        <v>0.125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4.6*C4</f>
        <v>4.6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1.2*C4</f>
        <v>1.2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23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0.095*C4</f>
        <v>0.095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2.5*C4</f>
        <v>2.5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0.6*C4</f>
        <v>0.6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25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0.095*C4</f>
        <v>0.095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2.6*C4</f>
        <v>2.6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0.6*C4</f>
        <v>0.6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26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0.095*C4</f>
        <v>0.095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3*C4</f>
        <v>3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0.6*C4</f>
        <v>0.6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27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0.095*C4</f>
        <v>0.095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3.75*C4</f>
        <v>3.75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0.6*C4</f>
        <v>0.6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28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0.11*C4</f>
        <v>0.11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2.1*C4</f>
        <v>2.1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0.65*C4</f>
        <v>0.65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29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0.11*C4</f>
        <v>0.11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2.4*C4</f>
        <v>2.4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0.65*C4</f>
        <v>0.65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140625" style="1" customWidth="1"/>
    <col min="2" max="3" width="8.421875" style="1" customWidth="1"/>
    <col min="4" max="5" width="8.7109375" style="19" customWidth="1"/>
    <col min="6" max="16384" width="9.140625" style="1" customWidth="1"/>
  </cols>
  <sheetData>
    <row r="1" spans="1:5" ht="12.75" customHeight="1">
      <c r="A1" s="22" t="s">
        <v>12</v>
      </c>
      <c r="B1" s="22"/>
      <c r="C1" s="22"/>
      <c r="D1" s="22"/>
      <c r="E1" s="22"/>
    </row>
    <row r="2" spans="1:5" ht="159.75" customHeight="1">
      <c r="A2" s="23" t="s">
        <v>30</v>
      </c>
      <c r="B2" s="24"/>
      <c r="C2" s="24"/>
      <c r="D2" s="24"/>
      <c r="E2" s="24"/>
    </row>
    <row r="3" spans="1:5" ht="18.75" customHeight="1">
      <c r="A3" s="3" t="s">
        <v>0</v>
      </c>
      <c r="B3" s="4" t="s">
        <v>4</v>
      </c>
      <c r="C3" s="5" t="s">
        <v>5</v>
      </c>
      <c r="D3" s="13" t="s">
        <v>13</v>
      </c>
      <c r="E3" s="13" t="s">
        <v>6</v>
      </c>
    </row>
    <row r="4" spans="1:5" ht="36" customHeight="1">
      <c r="A4" s="6" t="s">
        <v>11</v>
      </c>
      <c r="B4" s="6" t="s">
        <v>7</v>
      </c>
      <c r="C4" s="12">
        <v>1</v>
      </c>
      <c r="D4" s="15"/>
      <c r="E4" s="14">
        <f aca="true" t="shared" si="0" ref="E4:E10">C4*D4</f>
        <v>0</v>
      </c>
    </row>
    <row r="5" spans="1:5" ht="21" customHeight="1">
      <c r="A5" s="6" t="s">
        <v>24</v>
      </c>
      <c r="B5" s="20"/>
      <c r="C5" s="11"/>
      <c r="D5" s="15"/>
      <c r="E5" s="14">
        <f t="shared" si="0"/>
        <v>0</v>
      </c>
    </row>
    <row r="6" spans="1:5" ht="36" customHeight="1">
      <c r="A6" s="6" t="s">
        <v>1</v>
      </c>
      <c r="B6" s="6" t="s">
        <v>8</v>
      </c>
      <c r="C6" s="12">
        <f>0.11*C4</f>
        <v>0.11</v>
      </c>
      <c r="D6" s="15"/>
      <c r="E6" s="14">
        <f t="shared" si="0"/>
        <v>0</v>
      </c>
    </row>
    <row r="7" spans="1:5" ht="21" customHeight="1">
      <c r="A7" s="6" t="s">
        <v>19</v>
      </c>
      <c r="B7" s="6" t="s">
        <v>9</v>
      </c>
      <c r="C7" s="12">
        <f>2.9*C4</f>
        <v>2.9</v>
      </c>
      <c r="D7" s="15"/>
      <c r="E7" s="14">
        <f t="shared" si="0"/>
        <v>0</v>
      </c>
    </row>
    <row r="8" spans="1:5" ht="21" customHeight="1">
      <c r="A8" s="6" t="s">
        <v>20</v>
      </c>
      <c r="B8" s="6" t="s">
        <v>21</v>
      </c>
      <c r="C8" s="12">
        <f>2.22*C4</f>
        <v>2.22</v>
      </c>
      <c r="D8" s="15"/>
      <c r="E8" s="14">
        <f t="shared" si="0"/>
        <v>0</v>
      </c>
    </row>
    <row r="9" spans="1:5" ht="21" customHeight="1">
      <c r="A9" s="6" t="s">
        <v>2</v>
      </c>
      <c r="B9" s="6" t="s">
        <v>10</v>
      </c>
      <c r="C9" s="12">
        <f>0.65*C4</f>
        <v>0.65</v>
      </c>
      <c r="D9" s="15"/>
      <c r="E9" s="14">
        <f t="shared" si="0"/>
        <v>0</v>
      </c>
    </row>
    <row r="10" spans="1:5" ht="21" customHeight="1">
      <c r="A10" s="6" t="s">
        <v>3</v>
      </c>
      <c r="B10" s="6" t="s">
        <v>10</v>
      </c>
      <c r="C10" s="12">
        <f>0.03*C4</f>
        <v>0.03</v>
      </c>
      <c r="D10" s="15"/>
      <c r="E10" s="14">
        <f t="shared" si="0"/>
        <v>0</v>
      </c>
    </row>
    <row r="11" spans="1:5" ht="21" customHeight="1">
      <c r="A11" s="3" t="s">
        <v>14</v>
      </c>
      <c r="B11" s="4" t="s">
        <v>16</v>
      </c>
      <c r="C11" s="7"/>
      <c r="D11" s="16"/>
      <c r="E11" s="16">
        <f>IF(SUM(E4:E10)=0,0,SUM(E4:E10))</f>
        <v>0</v>
      </c>
    </row>
    <row r="12" spans="1:5" ht="21" customHeight="1">
      <c r="A12" s="8" t="s">
        <v>17</v>
      </c>
      <c r="B12" s="21">
        <v>25</v>
      </c>
      <c r="C12" s="2"/>
      <c r="D12" s="17"/>
      <c r="E12" s="14">
        <f>E11*B12/100</f>
        <v>0</v>
      </c>
    </row>
    <row r="13" spans="1:5" ht="21" customHeight="1">
      <c r="A13" s="9" t="s">
        <v>15</v>
      </c>
      <c r="B13" s="10"/>
      <c r="C13" s="10"/>
      <c r="D13" s="18"/>
      <c r="E13" s="16">
        <f>SUM(E11:E12)</f>
        <v>0</v>
      </c>
    </row>
  </sheetData>
  <sheetProtection password="CF1F" sheet="1" objects="1" scenarios="1"/>
  <mergeCells count="2">
    <mergeCell ref="A1:E1"/>
    <mergeCell ref="A2:E2"/>
  </mergeCells>
  <conditionalFormatting sqref="E4:E10 E12">
    <cfRule type="cellIs" priority="3" dxfId="0" operator="equal" stopIfTrue="1">
      <formula>0</formula>
    </cfRule>
  </conditionalFormatting>
  <conditionalFormatting sqref="E11 E13">
    <cfRule type="cellIs" priority="2" dxfId="22" operator="equal" stopIfTrue="1">
      <formula>0</formula>
    </cfRule>
  </conditionalFormatting>
  <conditionalFormatting sqref="E8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3"/>
  <headerFooter alignWithMargins="0">
    <oddHeader>&amp;L&amp;9Gruppo Fauci&amp;R&amp;9http://www.gruppofauci.it</oddHeader>
    <oddFooter>&amp;Linformazioni: info@gruppofauci.it&amp;R&amp;D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Formimpresa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Crescenti</dc:creator>
  <cp:keywords/>
  <dc:description/>
  <cp:lastModifiedBy>Latersiciliana</cp:lastModifiedBy>
  <cp:lastPrinted>2002-03-19T15:09:16Z</cp:lastPrinted>
  <dcterms:created xsi:type="dcterms:W3CDTF">2000-07-14T10:05:01Z</dcterms:created>
  <dcterms:modified xsi:type="dcterms:W3CDTF">2011-01-28T16:37:32Z</dcterms:modified>
  <cp:category/>
  <cp:version/>
  <cp:contentType/>
  <cp:contentStatus/>
</cp:coreProperties>
</file>